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RESTASI" sheetId="1" r:id="rId1"/>
    <sheet name="AFIRMASI" sheetId="2" r:id="rId2"/>
    <sheet name="TEMPATAN" sheetId="3" r:id="rId3"/>
    <sheet name="PERPINDAHAN ORG TUA" sheetId="4" r:id="rId4"/>
  </sheets>
  <calcPr calcId="144525"/>
</workbook>
</file>

<file path=xl/calcChain.xml><?xml version="1.0" encoding="utf-8"?>
<calcChain xmlns="http://schemas.openxmlformats.org/spreadsheetml/2006/main">
  <c r="Z3" i="1" l="1"/>
  <c r="Z18" i="1"/>
  <c r="Z19" i="1"/>
  <c r="Z20" i="1"/>
  <c r="Z17" i="1"/>
  <c r="Z11" i="1"/>
  <c r="Z12" i="1"/>
  <c r="Z13" i="1"/>
  <c r="Z14" i="1"/>
  <c r="Z15" i="1"/>
  <c r="Z10" i="1"/>
  <c r="Z6" i="1"/>
  <c r="Z7" i="1"/>
  <c r="Z8" i="1"/>
  <c r="Z5" i="1"/>
  <c r="Y6" i="1"/>
  <c r="Y8" i="1" l="1"/>
  <c r="Y7" i="1"/>
  <c r="Y5" i="1"/>
  <c r="Y10" i="1"/>
  <c r="Y11" i="1"/>
  <c r="Y12" i="1"/>
  <c r="Y13" i="1"/>
  <c r="Y14" i="1"/>
  <c r="Y15" i="1"/>
  <c r="Y18" i="1"/>
  <c r="Y17" i="1"/>
  <c r="Y20" i="1"/>
  <c r="Y19" i="1"/>
  <c r="Y3" i="1"/>
  <c r="AM15" i="1"/>
  <c r="AM20" i="1"/>
  <c r="AM19" i="1"/>
  <c r="AM18" i="1"/>
  <c r="AM17" i="1"/>
  <c r="AM14" i="1"/>
  <c r="AM8" i="1"/>
  <c r="AM12" i="1"/>
  <c r="AM11" i="1"/>
  <c r="AM10" i="1"/>
  <c r="AM3" i="1"/>
  <c r="AM7" i="1"/>
  <c r="AM13" i="1"/>
  <c r="AM6" i="1"/>
  <c r="AM5" i="1"/>
</calcChain>
</file>

<file path=xl/sharedStrings.xml><?xml version="1.0" encoding="utf-8"?>
<sst xmlns="http://schemas.openxmlformats.org/spreadsheetml/2006/main" count="389" uniqueCount="314">
  <si>
    <t>nomor</t>
  </si>
  <si>
    <t>Timestamp</t>
  </si>
  <si>
    <t>Email Address</t>
  </si>
  <si>
    <t>KELOMPOK</t>
  </si>
  <si>
    <t>NPSN Sekolah Asal</t>
  </si>
  <si>
    <t>NISN Siswa</t>
  </si>
  <si>
    <t>Nama Siswa</t>
  </si>
  <si>
    <t>Tanggal Lahir Siswa</t>
  </si>
  <si>
    <t>Tempat Lahir</t>
  </si>
  <si>
    <t>Jenis Kelamin</t>
  </si>
  <si>
    <t>Nomor Telepon (WA Aktif)</t>
  </si>
  <si>
    <t>Alamat Rumah Sesuai Kartu Keluarga</t>
  </si>
  <si>
    <t>Nama Ayah Kandung / Wali</t>
  </si>
  <si>
    <t>NIK Ayah Kandung / Wali</t>
  </si>
  <si>
    <t>Nama Ibu Kandung / Wali</t>
  </si>
  <si>
    <t>NIK Ibu Kandung / Wali</t>
  </si>
  <si>
    <t>Pilih Sekolah</t>
  </si>
  <si>
    <t>Pilihan Kompetensi Keahlian Pertama</t>
  </si>
  <si>
    <t>Pilihan Kompetensi Keahlian Kedua</t>
  </si>
  <si>
    <t>NILAI RATA-RATA RAPOR SEMESTER I</t>
  </si>
  <si>
    <t>NILAI RATA-RATA RAPOR SEMESTER II</t>
  </si>
  <si>
    <t>NILAI RATA-RATA RAPOR SEMESTER III</t>
  </si>
  <si>
    <t>NILAI RATA-RATA RAPOR SEMESTER IV</t>
  </si>
  <si>
    <t>NILAI RATA-RATA RAPOR SEMESTER V</t>
  </si>
  <si>
    <t>Pilih Jenis Prestasi</t>
  </si>
  <si>
    <t>Tingkat Prestasi Untuk Prestasi Akademik / Non Akademik</t>
  </si>
  <si>
    <t>Upload Kartu Keluarga</t>
  </si>
  <si>
    <t>Akte Kelahiran atau Surat keterangan lahir</t>
  </si>
  <si>
    <t>Nilai Raport Semester 1 sampai dengan 5</t>
  </si>
  <si>
    <t>Ijazah / Surat Keterangan Lulus (Asli)</t>
  </si>
  <si>
    <t>Piagam atau sertifikat penghargaan perlombaan di bidang akademik / non akademik / Hafidz Al-quran</t>
  </si>
  <si>
    <t>Surat Pernyataan Keabsahan</t>
  </si>
  <si>
    <t>Dokumen Pendukung</t>
  </si>
  <si>
    <t xml:space="preserve">Nilai rata-rata raport semester I-V </t>
  </si>
  <si>
    <t>Status</t>
  </si>
  <si>
    <t>Keterangan</t>
  </si>
  <si>
    <t>0000021</t>
  </si>
  <si>
    <t>almi62073@gmail.com</t>
  </si>
  <si>
    <t>Prestasi</t>
  </si>
  <si>
    <t>0053997830</t>
  </si>
  <si>
    <t>TIUR ALMI</t>
  </si>
  <si>
    <t>KOTA BARU</t>
  </si>
  <si>
    <t>Perempuan</t>
  </si>
  <si>
    <t>082278347050</t>
  </si>
  <si>
    <t>RT 023 RW 005 KOTA BARU KEC. KUNTO DARUSSALAM KAB. ROKAN HULU</t>
  </si>
  <si>
    <t>FIRMAN SIMBOLON</t>
  </si>
  <si>
    <t>1406060202670005</t>
  </si>
  <si>
    <t>SUYENI</t>
  </si>
  <si>
    <t>1406065609690003</t>
  </si>
  <si>
    <t>SMK NEGERI 1 KUNTO DARUSSALAM</t>
  </si>
  <si>
    <t>OTOMATISASI DAN TATA KELOLA PERKANTORAN</t>
  </si>
  <si>
    <t>AGRIBISNIS PENGOLAHAN HASIL PERTANIAN</t>
  </si>
  <si>
    <t>https://drive.google.com/open?id=1KZC0i76XoCKSzmUuShDm-UeCrUSNSlUw</t>
  </si>
  <si>
    <t>https://drive.google.com/open?id=1alXBWMpOwZl_vH0-tBhpf6F6TYEDUgp7</t>
  </si>
  <si>
    <t>https://drive.google.com/open?id=17f3TivH8GPWWdOiGUEt8eKqFnBVuyZgF, https://drive.google.com/open?id=13mOmOWFfN11c1gKfxC1ErTH7L_jy5RqN, https://drive.google.com/open?id=1Fi1asws-1MUlP6Eok9D2abICJlZfwmDZ, https://drive.google.com/open?id=1RTKzeW4G9Fd8Plw9PF5-dZ2odiT6BvPr, https://drive.google.com/open?id=1e8XimjQbE3KiaJcGcxS_GWQjGK8ZMB7p</t>
  </si>
  <si>
    <t>https://drive.google.com/open?id=1OWHtG52K4oDhf6CRhjwalGKbHEkrIrQ1</t>
  </si>
  <si>
    <t>https://drive.google.com/open?id=1Hh0h3xROs7pfOb-XQTT78Ga9zAdzV6_g</t>
  </si>
  <si>
    <t>1iJJle_KsPrU3nRghXUxl4lXPs2xKB_TP</t>
  </si>
  <si>
    <t>https://drive.google.com/file/d/1iJJle_KsPrU3nRghXUxl4lXPs2xKB_TP/view?usp=drivesdk</t>
  </si>
  <si>
    <t>Document successfully created; Document successfully merged; PDF created; Emails Sent: [To: almi62073@gmail.com; no-reply: true]; Run via form trigger as rohul@ppdb.pcr.ac.id; Timestamp: Jun 27 2021 11:10 PM</t>
  </si>
  <si>
    <t>0000023</t>
  </si>
  <si>
    <t>dindaainidewi@gmail.com</t>
  </si>
  <si>
    <t>0058618565</t>
  </si>
  <si>
    <t>DINDA AINI DEWI</t>
  </si>
  <si>
    <t>PT. EKADURA</t>
  </si>
  <si>
    <t>KOTA LAMA RT.001 RW.008 KEC. KUNTO DARUSSALAM KAB. ROKAN HU;LU</t>
  </si>
  <si>
    <t>JUNAIDI</t>
  </si>
  <si>
    <t>1406060609730002</t>
  </si>
  <si>
    <t>JUMINEM</t>
  </si>
  <si>
    <t>1406067112760004</t>
  </si>
  <si>
    <t>https://drive.google.com/open?id=1OpBIXZWdy0TnNhUUCfa5cIbUmeha_CWI</t>
  </si>
  <si>
    <t>https://drive.google.com/open?id=19hUMGjSaM-jpBQwNJbI4PMmnSj_NtcDn</t>
  </si>
  <si>
    <t>https://drive.google.com/open?id=1gtZzTkU4WU4tmZeVkHpniM9B_HCTq6ph, https://drive.google.com/open?id=12Eucyx3glXucnkKkqkfAMG7DopipJUn6, https://drive.google.com/open?id=1ZhZtQolFqMCM65ub7aoBsyCEnei_b8Pz, https://drive.google.com/open?id=1HSJOlh7yh84nFh-rJ8rGFs1_Nvs636TE, https://drive.google.com/open?id=18PfC9QGEHO3ao0y_ffFtPX8UEId614Mu</t>
  </si>
  <si>
    <t>https://drive.google.com/open?id=1Jc_F6tm9H_AyZZCweoGhh0oy7f3bEVYa</t>
  </si>
  <si>
    <t>https://drive.google.com/open?id=13Hrbyz5ghNpN3miQWC047rEddpaGPuwd</t>
  </si>
  <si>
    <t>13F8eJTuNe1p7RaUBD7KiYRfBIGWaSH5K</t>
  </si>
  <si>
    <t>https://drive.google.com/file/d/13F8eJTuNe1p7RaUBD7KiYRfBIGWaSH5K/view?usp=drivesdk</t>
  </si>
  <si>
    <t>Document successfully created; Document successfully merged; PDF created; Emails Sent: [To: dindaainidewi@gmail.com; no-reply: true]; Run via form trigger as rohul@ppdb.pcr.ac.id; Timestamp: Jun 27 2021 11:23 PM</t>
  </si>
  <si>
    <t>0000028</t>
  </si>
  <si>
    <t>yudest73@gmail.com</t>
  </si>
  <si>
    <t>0069145256</t>
  </si>
  <si>
    <t>YUDESTIRA GEA</t>
  </si>
  <si>
    <t>KOTA LAMA</t>
  </si>
  <si>
    <t>081268442922</t>
  </si>
  <si>
    <t xml:space="preserve">RT 006 RW 009 KOTA LAMA KEC. KUNTO DARUSSALAM KAB. ROKAN HULU RIAU
</t>
  </si>
  <si>
    <t>UTUSAN GEA</t>
  </si>
  <si>
    <t>1406061604870002</t>
  </si>
  <si>
    <t>NOFITA GULO</t>
  </si>
  <si>
    <t>1406064105890002</t>
  </si>
  <si>
    <t>TEKNIK KOMPUTER DAN JARINGAN</t>
  </si>
  <si>
    <t>`83.45</t>
  </si>
  <si>
    <t>https://drive.google.com/open?id=1Rj9v9b4I2Lab14Ryg5We6IiHurvLvpTp</t>
  </si>
  <si>
    <t>https://drive.google.com/open?id=1lFP9Dz8zZjtTUOvgzR4604RrbX-oiYgA</t>
  </si>
  <si>
    <t>https://drive.google.com/open?id=1vgn8aY3Xptt9BDzYbwGyap6cQbNJ5Y7J</t>
  </si>
  <si>
    <t>https://drive.google.com/open?id=1-3oPpP5SFHQn6Oy51KIKTBTNyH7BXP-u</t>
  </si>
  <si>
    <t>https://drive.google.com/open?id=1k7EVzMjNarf6DRcSTo3gitauAvGply8j</t>
  </si>
  <si>
    <t>1SedTnZx8kGvAMazW_4BT2xKpS74zQzFv</t>
  </si>
  <si>
    <t>https://drive.google.com/file/d/1SedTnZx8kGvAMazW_4BT2xKpS74zQzFv/view?usp=drivesdk</t>
  </si>
  <si>
    <t>Document successfully created; Document successfully merged; PDF created; Emails Sent: [To: yudest73@gmail.com; no-reply: true]; Run via form trigger as rohul@ppdb.pcr.ac.id; Timestamp: Jun 27 2021 11:36 PM</t>
  </si>
  <si>
    <t>0000037</t>
  </si>
  <si>
    <t>tantrianjani844@gmail.com</t>
  </si>
  <si>
    <t>0065243210</t>
  </si>
  <si>
    <t>TANTRI ASTRI ANJANI</t>
  </si>
  <si>
    <t>KOTA RAYA</t>
  </si>
  <si>
    <t>BUNI REJO KOTA RAYA RT. 13 RW.04 KOTA RAYA KEC. KUNTO DARUSSALAM KAB. ROKAN HULU</t>
  </si>
  <si>
    <t>AHMAD MUSTOFA</t>
  </si>
  <si>
    <t>1406061203830002</t>
  </si>
  <si>
    <t>ERNA WATI</t>
  </si>
  <si>
    <t>1406064402850002</t>
  </si>
  <si>
    <t>https://drive.google.com/open?id=16Vh0KY4dDwz52AkLZ2iorNR98tr0KkAp</t>
  </si>
  <si>
    <t>https://drive.google.com/open?id=137R297WXlP4oNojI-6yCvtWXaWFPADV4</t>
  </si>
  <si>
    <t>https://drive.google.com/open?id=1F6SOjWwo3xa0A9L0dOovIK7vq9c0S60S</t>
  </si>
  <si>
    <t>https://drive.google.com/open?id=1b71O_zFTlW8ByIvIpwe5DzXTFJpNTzRg</t>
  </si>
  <si>
    <t>https://drive.google.com/open?id=1KrzjJd1SwfMzPLFUFbtyPdJIK8kkPn5X</t>
  </si>
  <si>
    <t>1Oa4nY5cpsfapYxS5wXr4DB82MKvzO9X0</t>
  </si>
  <si>
    <t>https://drive.google.com/file/d/1Oa4nY5cpsfapYxS5wXr4DB82MKvzO9X0/view?usp=drivesdk</t>
  </si>
  <si>
    <t>Document successfully created; Document successfully merged; PDF created; Emails Sent: [To: tantrianjani844@gmail.com; no-reply: true]; Run via form trigger as rohul@ppdb.pcr.ac.id; Timestamp: Jun 27 2021 11:50 PM</t>
  </si>
  <si>
    <t>0000038</t>
  </si>
  <si>
    <t>marianiaja2580@gmail.com</t>
  </si>
  <si>
    <t>0057552262</t>
  </si>
  <si>
    <t>MARIANI LESTARI SINAGA</t>
  </si>
  <si>
    <t>EKA DURA</t>
  </si>
  <si>
    <t>082320126880</t>
  </si>
  <si>
    <t>RT 008 RW 008 PT. EDI KEC. KUNTO DARUSSALAM KAB. ROKAN HULU RIAU</t>
  </si>
  <si>
    <t xml:space="preserve">TUMSILA SINAGA </t>
  </si>
  <si>
    <t>1406060406760001</t>
  </si>
  <si>
    <t>JAENAH</t>
  </si>
  <si>
    <t>1406064607760006</t>
  </si>
  <si>
    <t>https://drive.google.com/open?id=17qKrTq9TipZn-HGU4alT7NL6lIogVUv9</t>
  </si>
  <si>
    <t>https://drive.google.com/open?id=1-2eiMThpFZIuS2R3oJRijM5xt6XX_lJ-</t>
  </si>
  <si>
    <t>https://drive.google.com/open?id=1yF8rCtaW8vcCFUAHx0CANY-Tdherpiks, https://drive.google.com/open?id=121ODclwojccparfKOeij4Y9WkummNTb9, https://drive.google.com/open?id=1mVko38PjVqewlufsLl5G1a2WNJ-W5hWi</t>
  </si>
  <si>
    <t>https://drive.google.com/open?id=1W7zbmTc5Fv-gvgdk_-UTRgqjKprCVA7-</t>
  </si>
  <si>
    <t>https://drive.google.com/open?id=1H-i5vt6xkiUnahey83As-Wiz_rRx3SzL</t>
  </si>
  <si>
    <t>1Xh-tnrMf1DsWq2s9MOna2Da6_gglLwC9</t>
  </si>
  <si>
    <t>https://drive.google.com/file/d/1Xh-tnrMf1DsWq2s9MOna2Da6_gglLwC9/view?usp=drivesdk</t>
  </si>
  <si>
    <t>Document successfully created; Document successfully merged; PDF created; Emails Sent: [To: marianiaja2580@gmail.com; no-reply: true]; Run via form trigger as rohul@ppdb.pcr.ac.id; Timestamp: Jun 27 2021 11:51 PM</t>
  </si>
  <si>
    <t>0000051</t>
  </si>
  <si>
    <t>natanaelrindu@gmail.com</t>
  </si>
  <si>
    <t>0056504689</t>
  </si>
  <si>
    <t>RINDU NATANAEL SINAGA</t>
  </si>
  <si>
    <t>SIBERIDA</t>
  </si>
  <si>
    <t>Laki-laki</t>
  </si>
  <si>
    <t>081275370625</t>
  </si>
  <si>
    <t>RT 006 RW 001 MUARA JAYA KEC. KUNTO DARUSSALAM KAB. ROKAN H8ULU RIAU</t>
  </si>
  <si>
    <t>ASRIN SINAGA</t>
  </si>
  <si>
    <t>1406152001720001</t>
  </si>
  <si>
    <t>MARIANA SIBURIAN</t>
  </si>
  <si>
    <t>1406155602700001</t>
  </si>
  <si>
    <t>https://drive.google.com/open?id=1w7nVsId1zoIlRsMuj5qhllXdBCMiBsy_</t>
  </si>
  <si>
    <t>https://drive.google.com/open?id=1qbdCoeQAPddXXhuFmx8LmmKsM3fr9rXt</t>
  </si>
  <si>
    <t>https://drive.google.com/open?id=1hQ3G2VtkQqECEfL4PR9kwS6Fdn2j3QMW</t>
  </si>
  <si>
    <t>https://drive.google.com/open?id=1sQxrlESe-jiH8VFSCRLfzxBsTr4NGEeu</t>
  </si>
  <si>
    <t>https://drive.google.com/open?id=10jpgO69ndP_hjcB1C3KllgvVeuu6bOaV</t>
  </si>
  <si>
    <t>1t4tUZmWXhcHcn38jW5SSPg5oDjotIBgR</t>
  </si>
  <si>
    <t>https://drive.google.com/file/d/1t4tUZmWXhcHcn38jW5SSPg5oDjotIBgR/view?usp=drivesdk</t>
  </si>
  <si>
    <t>Document successfully created; Document successfully merged; PDF created; Emails Sent: [To: natanaelrindu@gmail.com; no-reply: true]; Run via form trigger as rohul@ppdb.pcr.ac.id; Timestamp: Jun 28 2021 12:13 AM</t>
  </si>
  <si>
    <t>0000053</t>
  </si>
  <si>
    <t>azerliani06@gmail.com</t>
  </si>
  <si>
    <t>0049857492</t>
  </si>
  <si>
    <t>AZERLIANI GEA</t>
  </si>
  <si>
    <t>KOTALAMA</t>
  </si>
  <si>
    <t>KOTALAMA RT. 006 RW. 009 KOTALAMA KEC. KUNTO DARUSSALAM KAB. ROKAN HULU</t>
  </si>
  <si>
    <t>NOVITA GULO</t>
  </si>
  <si>
    <t>https://drive.google.com/open?id=15QIPTrQhp9VlqfoBEHah5R_d5yvzIKbf</t>
  </si>
  <si>
    <t>https://drive.google.com/open?id=1ZoQwjkzkhFfPLHj1yjT88BJw1V5W1qmA</t>
  </si>
  <si>
    <t>https://drive.google.com/open?id=1zkwVRhlUyqID1NfoTQLB9ZEcB3yJ8VRV</t>
  </si>
  <si>
    <t>https://drive.google.com/open?id=1tdokfodHFWo6nrCz7aLjqxvsXEoZ4bbx</t>
  </si>
  <si>
    <t>https://drive.google.com/open?id=1qvd6qNUipz0JA7T5EzZeyAziksc5EFPD</t>
  </si>
  <si>
    <t>1dMAA6imyhVXxR7gusJXgupxsduOKUquW</t>
  </si>
  <si>
    <t>https://drive.google.com/file/d/1dMAA6imyhVXxR7gusJXgupxsduOKUquW/view?usp=drivesdk</t>
  </si>
  <si>
    <t>Document successfully created; Document successfully merged; PDF created; Emails Sent: [To: azerliani06@gmail.com; no-reply: true]; Run via form trigger as rohul@ppdb.pcr.ac.id; Timestamp: Jun 28 2021 12:20 AM</t>
  </si>
  <si>
    <t>0000060</t>
  </si>
  <si>
    <t>firmanzebua@gmail.com</t>
  </si>
  <si>
    <t>0066561244</t>
  </si>
  <si>
    <t>FIRMAN ZEBUA</t>
  </si>
  <si>
    <t>MUARA JAYA</t>
  </si>
  <si>
    <t>MUARA JAYA, RT 006 RW 001 KEC. KEPENUHAN HULU KAB. ROKAN HULU RIAU</t>
  </si>
  <si>
    <t>ARITINUS ZEBUA</t>
  </si>
  <si>
    <t>1406152304820001</t>
  </si>
  <si>
    <t>SERIA TELAUMBANUA</t>
  </si>
  <si>
    <t>1406156707860002</t>
  </si>
  <si>
    <t>https://drive.google.com/open?id=1GAzA-uygNrrgNLea58PGqCq80U5OgAId</t>
  </si>
  <si>
    <t>https://drive.google.com/open?id=19hR7VocdTOnhy1qBZAJ8AoeyXpU2Wlii</t>
  </si>
  <si>
    <t>https://drive.google.com/open?id=13WdRVZYI_iLdmkqLCIQ-JPFlQHxD7_ec</t>
  </si>
  <si>
    <t>https://drive.google.com/open?id=1A9dWHu-ESL1aa-zI77gzCqAgo1x0g970</t>
  </si>
  <si>
    <t>https://drive.google.com/open?id=1Kq_1q1CoAFx955IWA2CsfyAoqvuTgWwq</t>
  </si>
  <si>
    <t>1uzdI0NDBDNaKjkhV_tGiw5LxuSFIwgT8</t>
  </si>
  <si>
    <t>https://drive.google.com/file/d/1uzdI0NDBDNaKjkhV_tGiw5LxuSFIwgT8/view?usp=drivesdk</t>
  </si>
  <si>
    <t>Document successfully created; Document successfully merged; PDF created; Emails Sent: [To: firmanzebua@gmail.com; no-reply: true]; Run via form trigger as rohul@ppdb.pcr.ac.id; Timestamp: Jun 28 2021 12:28 AM</t>
  </si>
  <si>
    <t>0000062</t>
  </si>
  <si>
    <t>elshadai122309@gmail.com</t>
  </si>
  <si>
    <t>0061204335</t>
  </si>
  <si>
    <t>IMELIA INKA IVANKA</t>
  </si>
  <si>
    <t>082387403594</t>
  </si>
  <si>
    <t>RT 002 RW 002 MUARA JAYA KEC. KUNTO DARUSSALAM KAB. ROKAN HOULU RIAU</t>
  </si>
  <si>
    <t xml:space="preserve">GUNAWAN </t>
  </si>
  <si>
    <t>1406050308790002</t>
  </si>
  <si>
    <t>UMI KULSUM CHOIRIYAH</t>
  </si>
  <si>
    <t>1406055110850001</t>
  </si>
  <si>
    <t>https://drive.google.com/open?id=1C70dqEkIH5wL-7mnGkE_biBokKlJzHXB</t>
  </si>
  <si>
    <t>https://drive.google.com/open?id=1Xd9iV4oNOHH9fnWnioe7mdQX3P43PYQq</t>
  </si>
  <si>
    <t>https://drive.google.com/open?id=1Q0-TVG3Kd2CJWVR_wnJOM9yqA8sib0qh</t>
  </si>
  <si>
    <t>https://drive.google.com/open?id=19hCfKHr9Ga3J6kn-QAkj6NV_zvjndN1Y</t>
  </si>
  <si>
    <t>https://drive.google.com/open?id=18_Wp2MqrgVuTBAhUGNyNj4AMnJDhHca4</t>
  </si>
  <si>
    <t>19xjT17L_bOSFr3pGxoyVlJQZTSs_FwAt</t>
  </si>
  <si>
    <t>https://drive.google.com/file/d/19xjT17L_bOSFr3pGxoyVlJQZTSs_FwAt/view?usp=drivesdk</t>
  </si>
  <si>
    <t>Document successfully created; Document successfully merged; PDF created; Emails Sent: [To: elshadai122309@gmail.com; no-reply: true]; Run via form trigger as rohul@ppdb.pcr.ac.id; Timestamp: Jun 28 2021 12:32 AM</t>
  </si>
  <si>
    <t>0000066</t>
  </si>
  <si>
    <t>iqbalfw76@gmail.com</t>
  </si>
  <si>
    <t>0059997442</t>
  </si>
  <si>
    <t>IQBAL FAHMI WIDODO</t>
  </si>
  <si>
    <t>MUARA JAYA RT. 001 RW. 002 KEC. KEPENUHAN HULU KAB, ROKAN HULU</t>
  </si>
  <si>
    <t>WIDODO</t>
  </si>
  <si>
    <t>1406151511770002</t>
  </si>
  <si>
    <t>PONIAH</t>
  </si>
  <si>
    <t>1406156012790001</t>
  </si>
  <si>
    <t>TEKNIK DAN BISNIS SEPEDA MOTOR</t>
  </si>
  <si>
    <t>https://drive.google.com/open?id=1r6ftRSJsQGelqskDo2AdTzywVDOj_vg2</t>
  </si>
  <si>
    <t>https://drive.google.com/open?id=1SaFf1I4iLk6AYqa9-kq8GCVcZit7ZTY1</t>
  </si>
  <si>
    <t>https://drive.google.com/open?id=1ifhgzJdadPsQ0wTyLl2RXFdDnbixUuLR</t>
  </si>
  <si>
    <t>https://drive.google.com/open?id=1s9Myqql8tmwkiXhLmjR819PvGsQYwbad</t>
  </si>
  <si>
    <t>https://drive.google.com/open?id=13C5vrdPgmlKgcDIKzhLVMMEpkecNa8TY</t>
  </si>
  <si>
    <t>1NXBWIh84XoZXPD4HS0x7GJznbbnMJeP6</t>
  </si>
  <si>
    <t>https://drive.google.com/file/d/1NXBWIh84XoZXPD4HS0x7GJznbbnMJeP6/view?usp=drivesdk</t>
  </si>
  <si>
    <t>Document successfully created; Document successfully merged; PDF created; Emails Sent: [To: iqbalfw76@gmail.com; no-reply: true]; Run via form trigger as rohul@ppdb.pcr.ac.id; Timestamp: Jun 28 2021 12:40 AM</t>
  </si>
  <si>
    <t>0000073</t>
  </si>
  <si>
    <t>lismaborubutar@gmail.com</t>
  </si>
  <si>
    <t>0069211730</t>
  </si>
  <si>
    <t>JONATAN JEPRI SAPUTRA</t>
  </si>
  <si>
    <t>082387697961</t>
  </si>
  <si>
    <t>RT. 002 RW. 001 DESA. MUARA JAYA KEC.KEPENUHAN HULU KAB. ROKAN HULU</t>
  </si>
  <si>
    <t>BESLI PANJAITAN</t>
  </si>
  <si>
    <t>1406151804700001</t>
  </si>
  <si>
    <t>LISMA BR BUTAR</t>
  </si>
  <si>
    <t>1406154409730001</t>
  </si>
  <si>
    <t>https://drive.google.com/open?id=1OUPVtvC6T_SDwKChwF99FSigK_ySvz5P</t>
  </si>
  <si>
    <t>https://drive.google.com/open?id=1CJvQaVP8OYivF0KLDZ0sL4RmGd-5gZfI</t>
  </si>
  <si>
    <t>https://drive.google.com/open?id=1GGiw059lt6wAv8DCRub5pF32Gs06kRH0</t>
  </si>
  <si>
    <t>https://drive.google.com/open?id=1wDbHRT84byC8bG4YUd1yRi0O6FkDjx40</t>
  </si>
  <si>
    <t>https://drive.google.com/open?id=1HXQWn2Sf15rITPyoFA5UvVHvCrsa2cuW</t>
  </si>
  <si>
    <t>1Gh1jUCOIf4xlJDiO67XTKjvnyyA3gOke</t>
  </si>
  <si>
    <t>https://drive.google.com/file/d/1Gh1jUCOIf4xlJDiO67XTKjvnyyA3gOke/view?usp=drivesdk</t>
  </si>
  <si>
    <t>Document successfully created; Document successfully merged; PDF created; Emails Sent: [To: lismaborubutar@gmail.com; no-reply: true]; Run via form trigger as rohul@ppdb.pcr.ac.id; Timestamp: Jun 28 2021 12:46 AM</t>
  </si>
  <si>
    <t>0000078</t>
  </si>
  <si>
    <t>naldisiburian43@gmail.com</t>
  </si>
  <si>
    <t>0062774048</t>
  </si>
  <si>
    <t>BRESTON LEONALDI SIBURIAN</t>
  </si>
  <si>
    <t>BANGKINANG</t>
  </si>
  <si>
    <t>PT EMA, RT 003 RW 006 DESA MUARA JAYA KEC. KEPENUHAN HULU KAB ROKAN HULU RIAU</t>
  </si>
  <si>
    <t>JOYO MARYANTO SIBURIAN</t>
  </si>
  <si>
    <t>1406151703820002</t>
  </si>
  <si>
    <t>BINA MAWAR BR SIMAMORA</t>
  </si>
  <si>
    <t>1406155004850002</t>
  </si>
  <si>
    <t>https://drive.google.com/open?id=18NUIU7BWqFtb3DduJpyp1ZR_hWxLPwBM</t>
  </si>
  <si>
    <t>https://drive.google.com/open?id=1lEahhYIihxwlAIVna5hgqxeKnKwSG4em</t>
  </si>
  <si>
    <t>https://drive.google.com/open?id=1ENrUZo8wzoguEjEj1vUgib4dOufLFDPM</t>
  </si>
  <si>
    <t>https://drive.google.com/open?id=1WjvTR1am8QX1vOue0v8lo37MVsbKKCgR</t>
  </si>
  <si>
    <t>https://drive.google.com/open?id=1ESGktlr8LCfnc43wL2yXecbltSd9hHW-</t>
  </si>
  <si>
    <t>1wsyO-ALppN--x6QDZeZPyYMD6MFkafF_</t>
  </si>
  <si>
    <t>https://drive.google.com/file/d/1wsyO-ALppN--x6QDZeZPyYMD6MFkafF_/view?usp=drivesdk</t>
  </si>
  <si>
    <t>Document successfully created; Document successfully merged; PDF created; Emails Sent: [To: naldisiburian43@gmail.com; no-reply: true]; Run via form trigger as rohul@ppdb.pcr.ac.id; Timestamp: Jun 28 2021 12:53 AM</t>
  </si>
  <si>
    <t>0000088</t>
  </si>
  <si>
    <t>randtzu@gmail.com</t>
  </si>
  <si>
    <t>0047652460</t>
  </si>
  <si>
    <t>RENDI WARDANA</t>
  </si>
  <si>
    <t>PT. EDI KELURAHAN KOTALAMA KEC. KUNTO DARUSSALAM KAB. ROKAN HULU</t>
  </si>
  <si>
    <t>SUGIYANTO</t>
  </si>
  <si>
    <t>1406061309780002</t>
  </si>
  <si>
    <t>NURSAFITRI</t>
  </si>
  <si>
    <t>1406064107850225</t>
  </si>
  <si>
    <t>https://drive.google.com/open?id=1X9gB_5DpTAbUiBgi0qxzJFE7fe5nnQII</t>
  </si>
  <si>
    <t>https://drive.google.com/open?id=1PtfFLJ4Xk3ZHuDvcU0QnPaiL8Az1hSSF</t>
  </si>
  <si>
    <t>https://drive.google.com/open?id=1jLrr1mm1fyNtJ8_Lk__-zLOLv2EuAI6m</t>
  </si>
  <si>
    <t>https://drive.google.com/open?id=1fku-s_ksBpDp0Y4dMh9PmBpRdSggPxSY</t>
  </si>
  <si>
    <t>https://drive.google.com/open?id=19S4E2mt75b1sU373wof5_Ps9kGawjK_Q</t>
  </si>
  <si>
    <t>1DVY2RnqQNvc3seyySFpFvEn_7EgGi9Af</t>
  </si>
  <si>
    <t>https://drive.google.com/file/d/1DVY2RnqQNvc3seyySFpFvEn_7EgGi9Af/view?usp=drivesdk</t>
  </si>
  <si>
    <t>Document successfully created; Document successfully merged; PDF created; Emails Sent: [To: randtzu@gmail.com; no-reply: true]; Run via form trigger as rohul@ppdb.pcr.ac.id; Timestamp: Jun 28 2021 1:11 AM</t>
  </si>
  <si>
    <t>0000116</t>
  </si>
  <si>
    <t>nuryudo871@gmail.com</t>
  </si>
  <si>
    <t>0056659322</t>
  </si>
  <si>
    <t>MUHAMMAD NURYUDO</t>
  </si>
  <si>
    <t>MUARA JAYA RT. 001 RW. 002 KEC. KEPENUHAN HULU KAB. ROKAN HULU</t>
  </si>
  <si>
    <t>SUMANTO</t>
  </si>
  <si>
    <t>1406151603580001</t>
  </si>
  <si>
    <t>SUMINAH</t>
  </si>
  <si>
    <t>1406155004620001</t>
  </si>
  <si>
    <t>https://drive.google.com/open?id=1sb1G6qnBdR9dykekPVbRdJgjQ8HQd6uK</t>
  </si>
  <si>
    <t>https://drive.google.com/open?id=11T5QRx0FS-m0vCA8mv7iJ2XHfaMi6cn0</t>
  </si>
  <si>
    <t>https://drive.google.com/open?id=1qi1zzBy719Pd1zqcgwm3TbXvluPmnUEJ</t>
  </si>
  <si>
    <t>https://drive.google.com/open?id=1JxOsHkWok3KSM9exuI6Cnd3xktJjITlo</t>
  </si>
  <si>
    <t>https://drive.google.com/open?id=1te79ZMsNDBW64pF1lH9MuUWI-MEoaGWc</t>
  </si>
  <si>
    <t>1fn2pwoPSdcdwd8lCFEAjYkQZ_R_P7Uoj</t>
  </si>
  <si>
    <t>https://drive.google.com/file/d/1fn2pwoPSdcdwd8lCFEAjYkQZ_R_P7Uoj/view?usp=drivesdk</t>
  </si>
  <si>
    <t>Document successfully created; Document successfully merged; PDF created; Emails Sent: [To: nuryudo871@gmail.com; no-reply: true]; Run via form trigger as rohul@ppdb.pcr.ac.id; Timestamp: Jun 28 2021 1:53 AM</t>
  </si>
  <si>
    <t>0000120</t>
  </si>
  <si>
    <t>danz39215@gmail.com</t>
  </si>
  <si>
    <t>0058337204</t>
  </si>
  <si>
    <t>ZASKIA RAMADANI</t>
  </si>
  <si>
    <t>KOTA TENGAH</t>
  </si>
  <si>
    <t>082247027064</t>
  </si>
  <si>
    <t>RT 003 RW 002 MUARA JAYA KEC. KUNTO DARUSSALAM KAB. ROKAN HULU RIAU</t>
  </si>
  <si>
    <t>MAWARDI</t>
  </si>
  <si>
    <t>1406080801840001</t>
  </si>
  <si>
    <t>SUPRIYANI</t>
  </si>
  <si>
    <t>1406054506810004</t>
  </si>
  <si>
    <t>https://drive.google.com/open?id=146tT-PJo5nF4a6MaUBTA1UGVXKJoPOp6</t>
  </si>
  <si>
    <t>https://drive.google.com/open?id=1tAD1cbpgst8iEaX5DNtvtkg_9-zBabQA</t>
  </si>
  <si>
    <t>https://drive.google.com/open?id=1Y08iO2u4pAKoO4qSKv5K93cw5hX__UOo, https://drive.google.com/open?id=11KGP2GIwUuowwyEJFGgj2banE52YGYor, https://drive.google.com/open?id=1Jym06YbcgsJiL-RD2HeQZlUP6U22-j-n, https://drive.google.com/open?id=1ra2REy8q7IDY-O_zoh-nQjoU1e9pl4uO, https://drive.google.com/open?id=1uCIEhNRIs8DvtRLru-vD3t3YvjqFJSmh</t>
  </si>
  <si>
    <t>https://drive.google.com/open?id=1BexNzxUnGi6ocMi_E1sg9_m8cszU-NTo</t>
  </si>
  <si>
    <t>https://drive.google.com/open?id=1o_ZPCkwleSstOvEd1E3SB0JARFHpv5PZ</t>
  </si>
  <si>
    <t>1uIwTe4wOTdzDgx7ARRKBlZPU3qBOT_rq</t>
  </si>
  <si>
    <t>https://drive.google.com/file/d/1uIwTe4wOTdzDgx7ARRKBlZPU3qBOT_rq/view?usp=drivesdk</t>
  </si>
  <si>
    <t>Document successfully created; Document successfully merged; PDF created; Emails Sent: [To: danz39215@gmail.com; no-reply: true]; Run via form trigger as rohul@ppdb.pcr.ac.id; Timestamp: Jun 28 2021 2:06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</si>
</sst>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5" x14ac:knownFonts="1">
    <font>
      <sz val="11"/>
      <color theme="1"/>
      <name val="Calibri"/>
      <family val="2"/>
      <charset val="1"/>
      <scheme val="minor"/>
    </font>
    <font>
      <b/>
      <sz val="10"/>
      <color theme="1"/>
      <name val="Arial"/>
    </font>
    <font>
      <sz val="10"/>
      <color theme="1"/>
      <name val="Arial"/>
    </font>
    <font>
      <u/>
      <sz val="10"/>
      <color rgb="FF0000FF"/>
      <name val="Arial"/>
    </font>
    <font>
      <u/>
      <sz val="11"/>
      <color theme="1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/>
    <xf numFmtId="164" fontId="2" fillId="0" borderId="0" xfId="0" applyNumberFormat="1" applyFont="1" applyAlignment="1"/>
    <xf numFmtId="0" fontId="2" fillId="0" borderId="0" xfId="0" applyFont="1" applyAlignment="1"/>
    <xf numFmtId="0" fontId="2" fillId="0" borderId="0" xfId="0" quotePrefix="1" applyFont="1" applyAlignment="1"/>
    <xf numFmtId="14" fontId="2" fillId="0" borderId="0" xfId="0" applyNumberFormat="1" applyFont="1" applyAlignment="1"/>
    <xf numFmtId="0" fontId="3" fillId="0" borderId="0" xfId="0" applyFont="1" applyAlignment="1"/>
    <xf numFmtId="0" fontId="3" fillId="0" borderId="0" xfId="0" applyFont="1"/>
    <xf numFmtId="0" fontId="0" fillId="2" borderId="0" xfId="0" applyFill="1"/>
    <xf numFmtId="0" fontId="0" fillId="2" borderId="0" xfId="0" applyFont="1" applyFill="1" applyAlignment="1"/>
    <xf numFmtId="1" fontId="2" fillId="0" borderId="0" xfId="0" quotePrefix="1" applyNumberFormat="1" applyFont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vgn8aY3Xptt9BDzYbwGyap6cQbNJ5Y7J" TargetMode="External"/><Relationship Id="rId18" Type="http://schemas.openxmlformats.org/officeDocument/2006/relationships/hyperlink" Target="https://drive.google.com/open?id=137R297WXlP4oNojI-6yCvtWXaWFPADV4" TargetMode="External"/><Relationship Id="rId26" Type="http://schemas.openxmlformats.org/officeDocument/2006/relationships/hyperlink" Target="https://drive.google.com/open?id=1H-i5vt6xkiUnahey83As-Wiz_rRx3SzL" TargetMode="External"/><Relationship Id="rId39" Type="http://schemas.openxmlformats.org/officeDocument/2006/relationships/hyperlink" Target="https://drive.google.com/file/d/1dMAA6imyhVXxR7gusJXgupxsduOKUquW/view?usp=drivesdk" TargetMode="External"/><Relationship Id="rId21" Type="http://schemas.openxmlformats.org/officeDocument/2006/relationships/hyperlink" Target="https://drive.google.com/open?id=1KrzjJd1SwfMzPLFUFbtyPdJIK8kkPn5X" TargetMode="External"/><Relationship Id="rId34" Type="http://schemas.openxmlformats.org/officeDocument/2006/relationships/hyperlink" Target="https://drive.google.com/open?id=15QIPTrQhp9VlqfoBEHah5R_d5yvzIKbf" TargetMode="External"/><Relationship Id="rId42" Type="http://schemas.openxmlformats.org/officeDocument/2006/relationships/hyperlink" Target="https://drive.google.com/open?id=13WdRVZYI_iLdmkqLCIQ-JPFlQHxD7_ec" TargetMode="External"/><Relationship Id="rId47" Type="http://schemas.openxmlformats.org/officeDocument/2006/relationships/hyperlink" Target="https://drive.google.com/open?id=1Xd9iV4oNOHH9fnWnioe7mdQX3P43PYQq" TargetMode="External"/><Relationship Id="rId50" Type="http://schemas.openxmlformats.org/officeDocument/2006/relationships/hyperlink" Target="https://drive.google.com/open?id=18_Wp2MqrgVuTBAhUGNyNj4AMnJDhHca4" TargetMode="External"/><Relationship Id="rId55" Type="http://schemas.openxmlformats.org/officeDocument/2006/relationships/hyperlink" Target="https://drive.google.com/open?id=1s9Myqql8tmwkiXhLmjR819PvGsQYwbad" TargetMode="External"/><Relationship Id="rId63" Type="http://schemas.openxmlformats.org/officeDocument/2006/relationships/hyperlink" Target="https://drive.google.com/file/d/1Gh1jUCOIf4xlJDiO67XTKjvnyyA3gOke/view?usp=drivesdk" TargetMode="External"/><Relationship Id="rId68" Type="http://schemas.openxmlformats.org/officeDocument/2006/relationships/hyperlink" Target="https://drive.google.com/open?id=1ESGktlr8LCfnc43wL2yXecbltSd9hHW-" TargetMode="External"/><Relationship Id="rId76" Type="http://schemas.openxmlformats.org/officeDocument/2006/relationships/hyperlink" Target="https://drive.google.com/open?id=1sb1G6qnBdR9dykekPVbRdJgjQ8HQd6uK" TargetMode="External"/><Relationship Id="rId84" Type="http://schemas.openxmlformats.org/officeDocument/2006/relationships/hyperlink" Target="https://drive.google.com/open?id=1BexNzxUnGi6ocMi_E1sg9_m8cszU-NTo" TargetMode="External"/><Relationship Id="rId7" Type="http://schemas.openxmlformats.org/officeDocument/2006/relationships/hyperlink" Target="https://drive.google.com/open?id=19hUMGjSaM-jpBQwNJbI4PMmnSj_NtcDn" TargetMode="External"/><Relationship Id="rId71" Type="http://schemas.openxmlformats.org/officeDocument/2006/relationships/hyperlink" Target="https://drive.google.com/open?id=1PtfFLJ4Xk3ZHuDvcU0QnPaiL8Az1hSSF" TargetMode="External"/><Relationship Id="rId2" Type="http://schemas.openxmlformats.org/officeDocument/2006/relationships/hyperlink" Target="https://drive.google.com/open?id=1alXBWMpOwZl_vH0-tBhpf6F6TYEDUgp7" TargetMode="External"/><Relationship Id="rId16" Type="http://schemas.openxmlformats.org/officeDocument/2006/relationships/hyperlink" Target="https://drive.google.com/file/d/1SedTnZx8kGvAMazW_4BT2xKpS74zQzFv/view?usp=drivesdk" TargetMode="External"/><Relationship Id="rId29" Type="http://schemas.openxmlformats.org/officeDocument/2006/relationships/hyperlink" Target="https://drive.google.com/open?id=1qbdCoeQAPddXXhuFmx8LmmKsM3fr9rXt" TargetMode="External"/><Relationship Id="rId11" Type="http://schemas.openxmlformats.org/officeDocument/2006/relationships/hyperlink" Target="https://drive.google.com/open?id=1Rj9v9b4I2Lab14Ryg5We6IiHurvLvpTp" TargetMode="External"/><Relationship Id="rId24" Type="http://schemas.openxmlformats.org/officeDocument/2006/relationships/hyperlink" Target="https://drive.google.com/open?id=1-2eiMThpFZIuS2R3oJRijM5xt6XX_lJ-" TargetMode="External"/><Relationship Id="rId32" Type="http://schemas.openxmlformats.org/officeDocument/2006/relationships/hyperlink" Target="https://drive.google.com/open?id=10jpgO69ndP_hjcB1C3KllgvVeuu6bOaV" TargetMode="External"/><Relationship Id="rId37" Type="http://schemas.openxmlformats.org/officeDocument/2006/relationships/hyperlink" Target="https://drive.google.com/open?id=1tdokfodHFWo6nrCz7aLjqxvsXEoZ4bbx" TargetMode="External"/><Relationship Id="rId40" Type="http://schemas.openxmlformats.org/officeDocument/2006/relationships/hyperlink" Target="https://drive.google.com/open?id=1GAzA-uygNrrgNLea58PGqCq80U5OgAId" TargetMode="External"/><Relationship Id="rId45" Type="http://schemas.openxmlformats.org/officeDocument/2006/relationships/hyperlink" Target="https://drive.google.com/file/d/1uzdI0NDBDNaKjkhV_tGiw5LxuSFIwgT8/view?usp=drivesdk" TargetMode="External"/><Relationship Id="rId53" Type="http://schemas.openxmlformats.org/officeDocument/2006/relationships/hyperlink" Target="https://drive.google.com/open?id=1SaFf1I4iLk6AYqa9-kq8GCVcZit7ZTY1" TargetMode="External"/><Relationship Id="rId58" Type="http://schemas.openxmlformats.org/officeDocument/2006/relationships/hyperlink" Target="https://drive.google.com/open?id=1OUPVtvC6T_SDwKChwF99FSigK_ySvz5P" TargetMode="External"/><Relationship Id="rId66" Type="http://schemas.openxmlformats.org/officeDocument/2006/relationships/hyperlink" Target="https://drive.google.com/open?id=1ENrUZo8wzoguEjEj1vUgib4dOufLFDPM" TargetMode="External"/><Relationship Id="rId74" Type="http://schemas.openxmlformats.org/officeDocument/2006/relationships/hyperlink" Target="https://drive.google.com/open?id=19S4E2mt75b1sU373wof5_Ps9kGawjK_Q" TargetMode="External"/><Relationship Id="rId79" Type="http://schemas.openxmlformats.org/officeDocument/2006/relationships/hyperlink" Target="https://drive.google.com/open?id=1JxOsHkWok3KSM9exuI6Cnd3xktJjITlo" TargetMode="External"/><Relationship Id="rId87" Type="http://schemas.openxmlformats.org/officeDocument/2006/relationships/hyperlink" Target="mailto:dindaainidewi@gmail.com" TargetMode="External"/><Relationship Id="rId5" Type="http://schemas.openxmlformats.org/officeDocument/2006/relationships/hyperlink" Target="https://drive.google.com/file/d/1iJJle_KsPrU3nRghXUxl4lXPs2xKB_TP/view?usp=drivesdk" TargetMode="External"/><Relationship Id="rId61" Type="http://schemas.openxmlformats.org/officeDocument/2006/relationships/hyperlink" Target="https://drive.google.com/open?id=1wDbHRT84byC8bG4YUd1yRi0O6FkDjx40" TargetMode="External"/><Relationship Id="rId82" Type="http://schemas.openxmlformats.org/officeDocument/2006/relationships/hyperlink" Target="https://drive.google.com/open?id=146tT-PJo5nF4a6MaUBTA1UGVXKJoPOp6" TargetMode="External"/><Relationship Id="rId19" Type="http://schemas.openxmlformats.org/officeDocument/2006/relationships/hyperlink" Target="https://drive.google.com/open?id=1F6SOjWwo3xa0A9L0dOovIK7vq9c0S60S" TargetMode="External"/><Relationship Id="rId4" Type="http://schemas.openxmlformats.org/officeDocument/2006/relationships/hyperlink" Target="https://drive.google.com/open?id=1Hh0h3xROs7pfOb-XQTT78Ga9zAdzV6_g" TargetMode="External"/><Relationship Id="rId9" Type="http://schemas.openxmlformats.org/officeDocument/2006/relationships/hyperlink" Target="https://drive.google.com/open?id=13Hrbyz5ghNpN3miQWC047rEddpaGPuwd" TargetMode="External"/><Relationship Id="rId14" Type="http://schemas.openxmlformats.org/officeDocument/2006/relationships/hyperlink" Target="https://drive.google.com/open?id=1-3oPpP5SFHQn6Oy51KIKTBTNyH7BXP-u" TargetMode="External"/><Relationship Id="rId22" Type="http://schemas.openxmlformats.org/officeDocument/2006/relationships/hyperlink" Target="https://drive.google.com/file/d/1Oa4nY5cpsfapYxS5wXr4DB82MKvzO9X0/view?usp=drivesdk" TargetMode="External"/><Relationship Id="rId27" Type="http://schemas.openxmlformats.org/officeDocument/2006/relationships/hyperlink" Target="https://drive.google.com/file/d/1Xh-tnrMf1DsWq2s9MOna2Da6_gglLwC9/view?usp=drivesdk" TargetMode="External"/><Relationship Id="rId30" Type="http://schemas.openxmlformats.org/officeDocument/2006/relationships/hyperlink" Target="https://drive.google.com/open?id=1hQ3G2VtkQqECEfL4PR9kwS6Fdn2j3QMW" TargetMode="External"/><Relationship Id="rId35" Type="http://schemas.openxmlformats.org/officeDocument/2006/relationships/hyperlink" Target="https://drive.google.com/open?id=1ZoQwjkzkhFfPLHj1yjT88BJw1V5W1qmA" TargetMode="External"/><Relationship Id="rId43" Type="http://schemas.openxmlformats.org/officeDocument/2006/relationships/hyperlink" Target="https://drive.google.com/open?id=1A9dWHu-ESL1aa-zI77gzCqAgo1x0g970" TargetMode="External"/><Relationship Id="rId48" Type="http://schemas.openxmlformats.org/officeDocument/2006/relationships/hyperlink" Target="https://drive.google.com/open?id=1Q0-TVG3Kd2CJWVR_wnJOM9yqA8sib0qh" TargetMode="External"/><Relationship Id="rId56" Type="http://schemas.openxmlformats.org/officeDocument/2006/relationships/hyperlink" Target="https://drive.google.com/open?id=13C5vrdPgmlKgcDIKzhLVMMEpkecNa8TY" TargetMode="External"/><Relationship Id="rId64" Type="http://schemas.openxmlformats.org/officeDocument/2006/relationships/hyperlink" Target="https://drive.google.com/open?id=18NUIU7BWqFtb3DduJpyp1ZR_hWxLPwBM" TargetMode="External"/><Relationship Id="rId69" Type="http://schemas.openxmlformats.org/officeDocument/2006/relationships/hyperlink" Target="https://drive.google.com/file/d/1wsyO-ALppN--x6QDZeZPyYMD6MFkafF_/view?usp=drivesdk" TargetMode="External"/><Relationship Id="rId77" Type="http://schemas.openxmlformats.org/officeDocument/2006/relationships/hyperlink" Target="https://drive.google.com/open?id=11T5QRx0FS-m0vCA8mv7iJ2XHfaMi6cn0" TargetMode="External"/><Relationship Id="rId8" Type="http://schemas.openxmlformats.org/officeDocument/2006/relationships/hyperlink" Target="https://drive.google.com/open?id=1Jc_F6tm9H_AyZZCweoGhh0oy7f3bEVYa" TargetMode="External"/><Relationship Id="rId51" Type="http://schemas.openxmlformats.org/officeDocument/2006/relationships/hyperlink" Target="https://drive.google.com/file/d/19xjT17L_bOSFr3pGxoyVlJQZTSs_FwAt/view?usp=drivesdk" TargetMode="External"/><Relationship Id="rId72" Type="http://schemas.openxmlformats.org/officeDocument/2006/relationships/hyperlink" Target="https://drive.google.com/open?id=1jLrr1mm1fyNtJ8_Lk__-zLOLv2EuAI6m" TargetMode="External"/><Relationship Id="rId80" Type="http://schemas.openxmlformats.org/officeDocument/2006/relationships/hyperlink" Target="https://drive.google.com/open?id=1te79ZMsNDBW64pF1lH9MuUWI-MEoaGWc" TargetMode="External"/><Relationship Id="rId85" Type="http://schemas.openxmlformats.org/officeDocument/2006/relationships/hyperlink" Target="https://drive.google.com/open?id=1o_ZPCkwleSstOvEd1E3SB0JARFHpv5PZ" TargetMode="External"/><Relationship Id="rId3" Type="http://schemas.openxmlformats.org/officeDocument/2006/relationships/hyperlink" Target="https://drive.google.com/open?id=1OWHtG52K4oDhf6CRhjwalGKbHEkrIrQ1" TargetMode="External"/><Relationship Id="rId12" Type="http://schemas.openxmlformats.org/officeDocument/2006/relationships/hyperlink" Target="https://drive.google.com/open?id=1lFP9Dz8zZjtTUOvgzR4604RrbX-oiYgA" TargetMode="External"/><Relationship Id="rId17" Type="http://schemas.openxmlformats.org/officeDocument/2006/relationships/hyperlink" Target="https://drive.google.com/open?id=16Vh0KY4dDwz52AkLZ2iorNR98tr0KkAp" TargetMode="External"/><Relationship Id="rId25" Type="http://schemas.openxmlformats.org/officeDocument/2006/relationships/hyperlink" Target="https://drive.google.com/open?id=1W7zbmTc5Fv-gvgdk_-UTRgqjKprCVA7-" TargetMode="External"/><Relationship Id="rId33" Type="http://schemas.openxmlformats.org/officeDocument/2006/relationships/hyperlink" Target="https://drive.google.com/file/d/1t4tUZmWXhcHcn38jW5SSPg5oDjotIBgR/view?usp=drivesdk" TargetMode="External"/><Relationship Id="rId38" Type="http://schemas.openxmlformats.org/officeDocument/2006/relationships/hyperlink" Target="https://drive.google.com/open?id=1qvd6qNUipz0JA7T5EzZeyAziksc5EFPD" TargetMode="External"/><Relationship Id="rId46" Type="http://schemas.openxmlformats.org/officeDocument/2006/relationships/hyperlink" Target="https://drive.google.com/open?id=1C70dqEkIH5wL-7mnGkE_biBokKlJzHXB" TargetMode="External"/><Relationship Id="rId59" Type="http://schemas.openxmlformats.org/officeDocument/2006/relationships/hyperlink" Target="https://drive.google.com/open?id=1CJvQaVP8OYivF0KLDZ0sL4RmGd-5gZfI" TargetMode="External"/><Relationship Id="rId67" Type="http://schemas.openxmlformats.org/officeDocument/2006/relationships/hyperlink" Target="https://drive.google.com/open?id=1WjvTR1am8QX1vOue0v8lo37MVsbKKCgR" TargetMode="External"/><Relationship Id="rId20" Type="http://schemas.openxmlformats.org/officeDocument/2006/relationships/hyperlink" Target="https://drive.google.com/open?id=1b71O_zFTlW8ByIvIpwe5DzXTFJpNTzRg" TargetMode="External"/><Relationship Id="rId41" Type="http://schemas.openxmlformats.org/officeDocument/2006/relationships/hyperlink" Target="https://drive.google.com/open?id=19hR7VocdTOnhy1qBZAJ8AoeyXpU2Wlii" TargetMode="External"/><Relationship Id="rId54" Type="http://schemas.openxmlformats.org/officeDocument/2006/relationships/hyperlink" Target="https://drive.google.com/open?id=1ifhgzJdadPsQ0wTyLl2RXFdDnbixUuLR" TargetMode="External"/><Relationship Id="rId62" Type="http://schemas.openxmlformats.org/officeDocument/2006/relationships/hyperlink" Target="https://drive.google.com/open?id=1HXQWn2Sf15rITPyoFA5UvVHvCrsa2cuW" TargetMode="External"/><Relationship Id="rId70" Type="http://schemas.openxmlformats.org/officeDocument/2006/relationships/hyperlink" Target="https://drive.google.com/open?id=1X9gB_5DpTAbUiBgi0qxzJFE7fe5nnQII" TargetMode="External"/><Relationship Id="rId75" Type="http://schemas.openxmlformats.org/officeDocument/2006/relationships/hyperlink" Target="https://drive.google.com/file/d/1DVY2RnqQNvc3seyySFpFvEn_7EgGi9Af/view?usp=drivesdk" TargetMode="External"/><Relationship Id="rId83" Type="http://schemas.openxmlformats.org/officeDocument/2006/relationships/hyperlink" Target="https://drive.google.com/open?id=1tAD1cbpgst8iEaX5DNtvtkg_9-zBabQA" TargetMode="External"/><Relationship Id="rId1" Type="http://schemas.openxmlformats.org/officeDocument/2006/relationships/hyperlink" Target="https://drive.google.com/open?id=1KZC0i76XoCKSzmUuShDm-UeCrUSNSlUw" TargetMode="External"/><Relationship Id="rId6" Type="http://schemas.openxmlformats.org/officeDocument/2006/relationships/hyperlink" Target="https://drive.google.com/open?id=1OpBIXZWdy0TnNhUUCfa5cIbUmeha_CWI" TargetMode="External"/><Relationship Id="rId15" Type="http://schemas.openxmlformats.org/officeDocument/2006/relationships/hyperlink" Target="https://drive.google.com/open?id=1k7EVzMjNarf6DRcSTo3gitauAvGply8j" TargetMode="External"/><Relationship Id="rId23" Type="http://schemas.openxmlformats.org/officeDocument/2006/relationships/hyperlink" Target="https://drive.google.com/open?id=17qKrTq9TipZn-HGU4alT7NL6lIogVUv9" TargetMode="External"/><Relationship Id="rId28" Type="http://schemas.openxmlformats.org/officeDocument/2006/relationships/hyperlink" Target="https://drive.google.com/open?id=1w7nVsId1zoIlRsMuj5qhllXdBCMiBsy_" TargetMode="External"/><Relationship Id="rId36" Type="http://schemas.openxmlformats.org/officeDocument/2006/relationships/hyperlink" Target="https://drive.google.com/open?id=1zkwVRhlUyqID1NfoTQLB9ZEcB3yJ8VRV" TargetMode="External"/><Relationship Id="rId49" Type="http://schemas.openxmlformats.org/officeDocument/2006/relationships/hyperlink" Target="https://drive.google.com/open?id=19hCfKHr9Ga3J6kn-QAkj6NV_zvjndN1Y" TargetMode="External"/><Relationship Id="rId57" Type="http://schemas.openxmlformats.org/officeDocument/2006/relationships/hyperlink" Target="https://drive.google.com/file/d/1NXBWIh84XoZXPD4HS0x7GJznbbnMJeP6/view?usp=drivesdk" TargetMode="External"/><Relationship Id="rId10" Type="http://schemas.openxmlformats.org/officeDocument/2006/relationships/hyperlink" Target="https://drive.google.com/file/d/13F8eJTuNe1p7RaUBD7KiYRfBIGWaSH5K/view?usp=drivesdk" TargetMode="External"/><Relationship Id="rId31" Type="http://schemas.openxmlformats.org/officeDocument/2006/relationships/hyperlink" Target="https://drive.google.com/open?id=1sQxrlESe-jiH8VFSCRLfzxBsTr4NGEeu" TargetMode="External"/><Relationship Id="rId44" Type="http://schemas.openxmlformats.org/officeDocument/2006/relationships/hyperlink" Target="https://drive.google.com/open?id=1Kq_1q1CoAFx955IWA2CsfyAoqvuTgWwq" TargetMode="External"/><Relationship Id="rId52" Type="http://schemas.openxmlformats.org/officeDocument/2006/relationships/hyperlink" Target="https://drive.google.com/open?id=1r6ftRSJsQGelqskDo2AdTzywVDOj_vg2" TargetMode="External"/><Relationship Id="rId60" Type="http://schemas.openxmlformats.org/officeDocument/2006/relationships/hyperlink" Target="https://drive.google.com/open?id=1GGiw059lt6wAv8DCRub5pF32Gs06kRH0" TargetMode="External"/><Relationship Id="rId65" Type="http://schemas.openxmlformats.org/officeDocument/2006/relationships/hyperlink" Target="https://drive.google.com/open?id=1lEahhYIihxwlAIVna5hgqxeKnKwSG4em" TargetMode="External"/><Relationship Id="rId73" Type="http://schemas.openxmlformats.org/officeDocument/2006/relationships/hyperlink" Target="https://drive.google.com/open?id=1fku-s_ksBpDp0Y4dMh9PmBpRdSggPxSY" TargetMode="External"/><Relationship Id="rId78" Type="http://schemas.openxmlformats.org/officeDocument/2006/relationships/hyperlink" Target="https://drive.google.com/open?id=1qi1zzBy719Pd1zqcgwm3TbXvluPmnUEJ" TargetMode="External"/><Relationship Id="rId81" Type="http://schemas.openxmlformats.org/officeDocument/2006/relationships/hyperlink" Target="https://drive.google.com/file/d/1fn2pwoPSdcdwd8lCFEAjYkQZ_R_P7Uoj/view?usp=drivesdk" TargetMode="External"/><Relationship Id="rId86" Type="http://schemas.openxmlformats.org/officeDocument/2006/relationships/hyperlink" Target="https://drive.google.com/file/d/1uIwTe4wOTdzDgx7ARRKBlZPU3qBOT_rq/view?usp=drives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"/>
  <sheetViews>
    <sheetView tabSelected="1" zoomScaleNormal="100" workbookViewId="0">
      <selection activeCell="H9" sqref="H9"/>
    </sheetView>
  </sheetViews>
  <sheetFormatPr defaultRowHeight="15" x14ac:dyDescent="0.25"/>
  <cols>
    <col min="1" max="1" width="9.7109375" customWidth="1"/>
    <col min="2" max="2" width="21.5703125" customWidth="1"/>
    <col min="3" max="3" width="31.5703125" customWidth="1"/>
    <col min="4" max="4" width="13.5703125" customWidth="1"/>
    <col min="5" max="5" width="14.140625" customWidth="1"/>
    <col min="6" max="6" width="13.5703125" customWidth="1"/>
    <col min="7" max="7" width="29.140625" customWidth="1"/>
    <col min="8" max="8" width="17" customWidth="1"/>
    <col min="9" max="9" width="18.42578125" customWidth="1"/>
    <col min="10" max="10" width="11.7109375" customWidth="1"/>
    <col min="11" max="11" width="20.85546875" customWidth="1"/>
    <col min="12" max="12" width="66" customWidth="1"/>
    <col min="13" max="13" width="26" customWidth="1"/>
    <col min="14" max="14" width="18.7109375" customWidth="1"/>
    <col min="15" max="15" width="24.140625" customWidth="1"/>
    <col min="16" max="16" width="19.140625" customWidth="1"/>
    <col min="17" max="17" width="13.140625" customWidth="1"/>
    <col min="18" max="18" width="45.7109375" customWidth="1"/>
    <col min="19" max="19" width="45" customWidth="1"/>
    <col min="20" max="20" width="8.42578125" customWidth="1"/>
    <col min="25" max="25" width="10.42578125" customWidth="1"/>
    <col min="26" max="26" width="9.140625" style="17"/>
  </cols>
  <sheetData>
    <row r="1" spans="1:40" s="2" customFormat="1" ht="84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/>
      <c r="AL1" s="1"/>
      <c r="AM1" s="1"/>
      <c r="AN1" s="1"/>
    </row>
    <row r="2" spans="1:40" s="10" customFormat="1" x14ac:dyDescent="0.25">
      <c r="Z2" s="15"/>
    </row>
    <row r="3" spans="1:40" s="2" customFormat="1" x14ac:dyDescent="0.25">
      <c r="A3" s="3" t="s">
        <v>117</v>
      </c>
      <c r="B3" s="4">
        <v>44375.452397465277</v>
      </c>
      <c r="C3" s="5" t="s">
        <v>118</v>
      </c>
      <c r="D3" s="5" t="s">
        <v>38</v>
      </c>
      <c r="E3" s="5">
        <v>69878256</v>
      </c>
      <c r="F3" s="6" t="s">
        <v>119</v>
      </c>
      <c r="G3" s="5" t="s">
        <v>120</v>
      </c>
      <c r="H3" s="7">
        <v>38619</v>
      </c>
      <c r="I3" s="5" t="s">
        <v>121</v>
      </c>
      <c r="J3" s="5" t="s">
        <v>42</v>
      </c>
      <c r="K3" s="12" t="s">
        <v>122</v>
      </c>
      <c r="L3" s="5" t="s">
        <v>123</v>
      </c>
      <c r="M3" s="5" t="s">
        <v>124</v>
      </c>
      <c r="N3" s="5" t="s">
        <v>125</v>
      </c>
      <c r="O3" s="5" t="s">
        <v>126</v>
      </c>
      <c r="P3" s="5" t="s">
        <v>127</v>
      </c>
      <c r="Q3" s="5" t="s">
        <v>49</v>
      </c>
      <c r="R3" s="5" t="s">
        <v>51</v>
      </c>
      <c r="S3" s="5" t="s">
        <v>89</v>
      </c>
      <c r="T3" s="5">
        <v>82.68</v>
      </c>
      <c r="U3" s="5">
        <v>80.58</v>
      </c>
      <c r="V3" s="5">
        <v>92.08</v>
      </c>
      <c r="W3" s="5">
        <v>85.08</v>
      </c>
      <c r="X3" s="5">
        <v>81.28</v>
      </c>
      <c r="Y3" s="2">
        <f>SUM(T3:X3)</f>
        <v>421.69999999999993</v>
      </c>
      <c r="Z3" s="16">
        <f>RANK(Y3,Y$3)</f>
        <v>1</v>
      </c>
      <c r="AA3" s="8" t="s">
        <v>128</v>
      </c>
      <c r="AB3" s="8" t="s">
        <v>129</v>
      </c>
      <c r="AC3" s="5" t="s">
        <v>130</v>
      </c>
      <c r="AD3" s="8" t="s">
        <v>131</v>
      </c>
      <c r="AF3" s="8" t="s">
        <v>132</v>
      </c>
      <c r="AK3" s="5" t="s">
        <v>133</v>
      </c>
      <c r="AL3" s="8" t="s">
        <v>134</v>
      </c>
      <c r="AM3" s="9" t="str">
        <f>HYPERLINK("https://drive.google.com/file/d/1Xh-tnrMf1DsWq2s9MOna2Da6_gglLwC9/view?usp=drivesdk","MARIANI LESTARI SINAGA - 0057552262 Bukti Pendaftaran PPDB 2021")</f>
        <v>MARIANI LESTARI SINAGA - 0057552262 Bukti Pendaftaran PPDB 2021</v>
      </c>
      <c r="AN3" s="5" t="s">
        <v>135</v>
      </c>
    </row>
    <row r="4" spans="1:40" s="10" customFormat="1" x14ac:dyDescent="0.25">
      <c r="K4" s="13"/>
      <c r="Y4" s="11"/>
      <c r="Z4" s="15"/>
    </row>
    <row r="5" spans="1:40" s="2" customFormat="1" x14ac:dyDescent="0.25">
      <c r="A5" s="3" t="s">
        <v>36</v>
      </c>
      <c r="B5" s="4">
        <v>44375.424012476855</v>
      </c>
      <c r="C5" s="5" t="s">
        <v>37</v>
      </c>
      <c r="D5" s="5" t="s">
        <v>38</v>
      </c>
      <c r="E5" s="5">
        <v>69878256</v>
      </c>
      <c r="F5" s="6" t="s">
        <v>39</v>
      </c>
      <c r="G5" s="5" t="s">
        <v>40</v>
      </c>
      <c r="H5" s="7">
        <v>38682</v>
      </c>
      <c r="I5" s="5" t="s">
        <v>41</v>
      </c>
      <c r="J5" s="5" t="s">
        <v>42</v>
      </c>
      <c r="K5" s="12" t="s">
        <v>43</v>
      </c>
      <c r="L5" s="5" t="s">
        <v>44</v>
      </c>
      <c r="M5" s="5" t="s">
        <v>45</v>
      </c>
      <c r="N5" s="5" t="s">
        <v>46</v>
      </c>
      <c r="O5" s="5" t="s">
        <v>47</v>
      </c>
      <c r="P5" s="5" t="s">
        <v>48</v>
      </c>
      <c r="Q5" s="5" t="s">
        <v>49</v>
      </c>
      <c r="R5" s="5" t="s">
        <v>50</v>
      </c>
      <c r="S5" s="5" t="s">
        <v>51</v>
      </c>
      <c r="T5" s="5">
        <v>88.33</v>
      </c>
      <c r="U5" s="5">
        <v>87.6</v>
      </c>
      <c r="V5" s="5">
        <v>83.73</v>
      </c>
      <c r="W5" s="5">
        <v>82.16</v>
      </c>
      <c r="X5" s="5">
        <v>79.89</v>
      </c>
      <c r="Y5" s="2">
        <f>SUM(T5:X5)</f>
        <v>421.71000000000004</v>
      </c>
      <c r="Z5" s="16">
        <f>RANK(Y5,Y$5:Y$8)</f>
        <v>2</v>
      </c>
      <c r="AA5" s="8" t="s">
        <v>52</v>
      </c>
      <c r="AB5" s="8" t="s">
        <v>53</v>
      </c>
      <c r="AC5" s="5" t="s">
        <v>54</v>
      </c>
      <c r="AD5" s="8" t="s">
        <v>55</v>
      </c>
      <c r="AF5" s="8" t="s">
        <v>56</v>
      </c>
      <c r="AK5" s="5" t="s">
        <v>57</v>
      </c>
      <c r="AL5" s="8" t="s">
        <v>58</v>
      </c>
      <c r="AM5" s="9" t="str">
        <f>HYPERLINK("https://drive.google.com/file/d/1iJJle_KsPrU3nRghXUxl4lXPs2xKB_TP/view?usp=drivesdk","TIUR ALMI - 0053997830 Bukti Pendaftaran PPDB 2021")</f>
        <v>TIUR ALMI - 0053997830 Bukti Pendaftaran PPDB 2021</v>
      </c>
      <c r="AN5" s="5" t="s">
        <v>59</v>
      </c>
    </row>
    <row r="6" spans="1:40" s="2" customFormat="1" x14ac:dyDescent="0.25">
      <c r="A6" s="3" t="s">
        <v>60</v>
      </c>
      <c r="B6" s="4">
        <v>44375.432834837964</v>
      </c>
      <c r="C6" s="18" t="s">
        <v>61</v>
      </c>
      <c r="D6" s="5" t="s">
        <v>38</v>
      </c>
      <c r="E6" s="5">
        <v>69878256</v>
      </c>
      <c r="F6" s="6" t="s">
        <v>62</v>
      </c>
      <c r="G6" s="5" t="s">
        <v>63</v>
      </c>
      <c r="H6" s="7">
        <v>38551</v>
      </c>
      <c r="I6" s="5" t="s">
        <v>64</v>
      </c>
      <c r="J6" s="5" t="s">
        <v>42</v>
      </c>
      <c r="K6" s="14">
        <v>6282287109236</v>
      </c>
      <c r="L6" s="5" t="s">
        <v>65</v>
      </c>
      <c r="M6" s="5" t="s">
        <v>66</v>
      </c>
      <c r="N6" s="5" t="s">
        <v>67</v>
      </c>
      <c r="O6" s="5" t="s">
        <v>68</v>
      </c>
      <c r="P6" s="5" t="s">
        <v>69</v>
      </c>
      <c r="Q6" s="5" t="s">
        <v>49</v>
      </c>
      <c r="R6" s="5" t="s">
        <v>50</v>
      </c>
      <c r="S6" s="5" t="s">
        <v>51</v>
      </c>
      <c r="T6" s="5">
        <v>86.3</v>
      </c>
      <c r="U6" s="5">
        <v>85.8</v>
      </c>
      <c r="V6" s="5">
        <v>85.03</v>
      </c>
      <c r="W6" s="5">
        <v>86.8</v>
      </c>
      <c r="X6" s="5">
        <v>83.06</v>
      </c>
      <c r="Y6" s="2">
        <f>SUM(T6:X6)</f>
        <v>426.99</v>
      </c>
      <c r="Z6" s="16">
        <f t="shared" ref="Z6:Z8" si="0">RANK(Y6,Y$5:Y$8)</f>
        <v>1</v>
      </c>
      <c r="AA6" s="8" t="s">
        <v>70</v>
      </c>
      <c r="AB6" s="8" t="s">
        <v>71</v>
      </c>
      <c r="AC6" s="5" t="s">
        <v>72</v>
      </c>
      <c r="AD6" s="8" t="s">
        <v>73</v>
      </c>
      <c r="AF6" s="8" t="s">
        <v>74</v>
      </c>
      <c r="AK6" s="5" t="s">
        <v>75</v>
      </c>
      <c r="AL6" s="8" t="s">
        <v>76</v>
      </c>
      <c r="AM6" s="9" t="str">
        <f>HYPERLINK("https://drive.google.com/file/d/13F8eJTuNe1p7RaUBD7KiYRfBIGWaSH5K/view?usp=drivesdk","DINDA AINI DEWI - 0058618565 Bukti Pendaftaran PPDB 2021")</f>
        <v>DINDA AINI DEWI - 0058618565 Bukti Pendaftaran PPDB 2021</v>
      </c>
      <c r="AN6" s="5" t="s">
        <v>77</v>
      </c>
    </row>
    <row r="7" spans="1:40" s="2" customFormat="1" x14ac:dyDescent="0.25">
      <c r="A7" s="3" t="s">
        <v>189</v>
      </c>
      <c r="B7" s="4">
        <v>44375.480627060184</v>
      </c>
      <c r="C7" s="5" t="s">
        <v>190</v>
      </c>
      <c r="D7" s="5" t="s">
        <v>38</v>
      </c>
      <c r="E7" s="5">
        <v>10402993</v>
      </c>
      <c r="F7" s="6" t="s">
        <v>191</v>
      </c>
      <c r="G7" s="5" t="s">
        <v>192</v>
      </c>
      <c r="H7" s="7">
        <v>38791</v>
      </c>
      <c r="I7" s="5" t="s">
        <v>175</v>
      </c>
      <c r="J7" s="5" t="s">
        <v>42</v>
      </c>
      <c r="K7" s="12" t="s">
        <v>193</v>
      </c>
      <c r="L7" s="5" t="s">
        <v>194</v>
      </c>
      <c r="M7" s="5" t="s">
        <v>195</v>
      </c>
      <c r="N7" s="5" t="s">
        <v>196</v>
      </c>
      <c r="O7" s="5" t="s">
        <v>197</v>
      </c>
      <c r="P7" s="5" t="s">
        <v>198</v>
      </c>
      <c r="Q7" s="5" t="s">
        <v>49</v>
      </c>
      <c r="R7" s="5" t="s">
        <v>50</v>
      </c>
      <c r="S7" s="5" t="s">
        <v>89</v>
      </c>
      <c r="T7" s="5">
        <v>83.36</v>
      </c>
      <c r="U7" s="5">
        <v>83.55</v>
      </c>
      <c r="V7" s="5">
        <v>82.5</v>
      </c>
      <c r="W7" s="5">
        <v>84.36</v>
      </c>
      <c r="X7" s="5">
        <v>83.36</v>
      </c>
      <c r="Y7" s="2">
        <f>SUM(T7:X7)</f>
        <v>417.13</v>
      </c>
      <c r="Z7" s="16">
        <f t="shared" si="0"/>
        <v>3</v>
      </c>
      <c r="AA7" s="8" t="s">
        <v>109</v>
      </c>
      <c r="AB7" s="8" t="s">
        <v>110</v>
      </c>
      <c r="AC7" s="8" t="s">
        <v>111</v>
      </c>
      <c r="AD7" s="8" t="s">
        <v>112</v>
      </c>
      <c r="AF7" s="8" t="s">
        <v>113</v>
      </c>
      <c r="AK7" s="5" t="s">
        <v>114</v>
      </c>
      <c r="AL7" s="8" t="s">
        <v>115</v>
      </c>
      <c r="AM7" s="9" t="str">
        <f>HYPERLINK("https://drive.google.com/file/d/1Oa4nY5cpsfapYxS5wXr4DB82MKvzO9X0/view?usp=drivesdk","TANTRI ASTRI ANJANI - 0065243210 Bukti Pendaftaran PPDB 2021")</f>
        <v>TANTRI ASTRI ANJANI - 0065243210 Bukti Pendaftaran PPDB 2021</v>
      </c>
      <c r="AN7" s="5" t="s">
        <v>116</v>
      </c>
    </row>
    <row r="8" spans="1:40" s="2" customFormat="1" x14ac:dyDescent="0.25">
      <c r="A8" s="3" t="s">
        <v>99</v>
      </c>
      <c r="B8" s="4">
        <v>44375.451585555551</v>
      </c>
      <c r="C8" s="5" t="s">
        <v>100</v>
      </c>
      <c r="D8" s="5" t="s">
        <v>38</v>
      </c>
      <c r="E8" s="5">
        <v>10402993</v>
      </c>
      <c r="F8" s="6" t="s">
        <v>101</v>
      </c>
      <c r="G8" s="5" t="s">
        <v>102</v>
      </c>
      <c r="H8" s="7">
        <v>38882</v>
      </c>
      <c r="I8" s="5" t="s">
        <v>103</v>
      </c>
      <c r="J8" s="5" t="s">
        <v>42</v>
      </c>
      <c r="K8" s="14">
        <v>6281368839289</v>
      </c>
      <c r="L8" s="5" t="s">
        <v>104</v>
      </c>
      <c r="M8" s="5" t="s">
        <v>105</v>
      </c>
      <c r="N8" s="5" t="s">
        <v>106</v>
      </c>
      <c r="O8" s="5" t="s">
        <v>107</v>
      </c>
      <c r="P8" s="5" t="s">
        <v>108</v>
      </c>
      <c r="Q8" s="5" t="s">
        <v>49</v>
      </c>
      <c r="R8" s="5" t="s">
        <v>50</v>
      </c>
      <c r="S8" s="5" t="s">
        <v>89</v>
      </c>
      <c r="T8" s="5">
        <v>81.83</v>
      </c>
      <c r="U8" s="5">
        <v>83.31</v>
      </c>
      <c r="V8" s="5">
        <v>82.36</v>
      </c>
      <c r="W8" s="5">
        <v>84.59</v>
      </c>
      <c r="X8" s="5">
        <v>82.36</v>
      </c>
      <c r="Y8" s="2">
        <f>SUM(T8:X8)</f>
        <v>414.45000000000005</v>
      </c>
      <c r="Z8" s="16">
        <f t="shared" si="0"/>
        <v>4</v>
      </c>
      <c r="AA8" s="8" t="s">
        <v>199</v>
      </c>
      <c r="AB8" s="8" t="s">
        <v>200</v>
      </c>
      <c r="AC8" s="8" t="s">
        <v>201</v>
      </c>
      <c r="AD8" s="8" t="s">
        <v>202</v>
      </c>
      <c r="AF8" s="8" t="s">
        <v>203</v>
      </c>
      <c r="AK8" s="5" t="s">
        <v>204</v>
      </c>
      <c r="AL8" s="8" t="s">
        <v>205</v>
      </c>
      <c r="AM8" s="9" t="str">
        <f>HYPERLINK("https://drive.google.com/file/d/19xjT17L_bOSFr3pGxoyVlJQZTSs_FwAt/view?usp=drivesdk","IMELIA INKA IVANKA - 0061204335 Bukti Pendaftaran PPDB 2021")</f>
        <v>IMELIA INKA IVANKA - 0061204335 Bukti Pendaftaran PPDB 2021</v>
      </c>
      <c r="AN8" s="5" t="s">
        <v>206</v>
      </c>
    </row>
    <row r="9" spans="1:40" s="10" customFormat="1" x14ac:dyDescent="0.25">
      <c r="K9" s="13"/>
      <c r="Y9" s="11"/>
      <c r="Z9" s="15"/>
    </row>
    <row r="10" spans="1:40" s="2" customFormat="1" x14ac:dyDescent="0.25">
      <c r="A10" s="3" t="s">
        <v>136</v>
      </c>
      <c r="B10" s="4">
        <v>44375.467237291668</v>
      </c>
      <c r="C10" s="5" t="s">
        <v>137</v>
      </c>
      <c r="D10" s="5" t="s">
        <v>38</v>
      </c>
      <c r="E10" s="5">
        <v>10402993</v>
      </c>
      <c r="F10" s="6" t="s">
        <v>138</v>
      </c>
      <c r="G10" s="5" t="s">
        <v>139</v>
      </c>
      <c r="H10" s="7">
        <v>38588</v>
      </c>
      <c r="I10" s="5" t="s">
        <v>140</v>
      </c>
      <c r="J10" s="5" t="s">
        <v>141</v>
      </c>
      <c r="K10" s="12" t="s">
        <v>142</v>
      </c>
      <c r="L10" s="5" t="s">
        <v>143</v>
      </c>
      <c r="M10" s="5" t="s">
        <v>144</v>
      </c>
      <c r="N10" s="5" t="s">
        <v>145</v>
      </c>
      <c r="O10" s="5" t="s">
        <v>146</v>
      </c>
      <c r="P10" s="5" t="s">
        <v>147</v>
      </c>
      <c r="Q10" s="5" t="s">
        <v>49</v>
      </c>
      <c r="R10" s="5" t="s">
        <v>89</v>
      </c>
      <c r="S10" s="5" t="s">
        <v>51</v>
      </c>
      <c r="T10" s="5">
        <v>81.77</v>
      </c>
      <c r="U10" s="5">
        <v>81.63</v>
      </c>
      <c r="V10" s="5">
        <v>82.54</v>
      </c>
      <c r="W10" s="5">
        <v>83.32</v>
      </c>
      <c r="X10" s="5">
        <v>80.5</v>
      </c>
      <c r="Y10" s="2">
        <f t="shared" ref="Y10:Y15" si="1">SUM(T10:X10)</f>
        <v>409.76</v>
      </c>
      <c r="Z10" s="16">
        <f>RANK(Y10,Y$10:Y$15)</f>
        <v>3</v>
      </c>
      <c r="AA10" s="8" t="s">
        <v>148</v>
      </c>
      <c r="AB10" s="8" t="s">
        <v>149</v>
      </c>
      <c r="AC10" s="8" t="s">
        <v>150</v>
      </c>
      <c r="AD10" s="8" t="s">
        <v>151</v>
      </c>
      <c r="AF10" s="8" t="s">
        <v>152</v>
      </c>
      <c r="AK10" s="5" t="s">
        <v>153</v>
      </c>
      <c r="AL10" s="8" t="s">
        <v>154</v>
      </c>
      <c r="AM10" s="9" t="str">
        <f>HYPERLINK("https://drive.google.com/file/d/1t4tUZmWXhcHcn38jW5SSPg5oDjotIBgR/view?usp=drivesdk","RINDU NATANAEL SINAGA - 0056504689 Bukti Pendaftaran PPDB 2021")</f>
        <v>RINDU NATANAEL SINAGA - 0056504689 Bukti Pendaftaran PPDB 2021</v>
      </c>
      <c r="AN10" s="5" t="s">
        <v>155</v>
      </c>
    </row>
    <row r="11" spans="1:40" s="2" customFormat="1" x14ac:dyDescent="0.25">
      <c r="A11" s="3" t="s">
        <v>156</v>
      </c>
      <c r="B11" s="4">
        <v>44375.472377986109</v>
      </c>
      <c r="C11" s="5" t="s">
        <v>157</v>
      </c>
      <c r="D11" s="5" t="s">
        <v>38</v>
      </c>
      <c r="E11" s="5">
        <v>10402993</v>
      </c>
      <c r="F11" s="6" t="s">
        <v>158</v>
      </c>
      <c r="G11" s="5" t="s">
        <v>159</v>
      </c>
      <c r="H11" s="7">
        <v>38090</v>
      </c>
      <c r="I11" s="5" t="s">
        <v>160</v>
      </c>
      <c r="J11" s="5" t="s">
        <v>42</v>
      </c>
      <c r="K11" s="14">
        <v>6282385029196</v>
      </c>
      <c r="L11" s="5" t="s">
        <v>161</v>
      </c>
      <c r="M11" s="5" t="s">
        <v>85</v>
      </c>
      <c r="N11" s="5" t="s">
        <v>86</v>
      </c>
      <c r="O11" s="5" t="s">
        <v>162</v>
      </c>
      <c r="P11" s="5" t="s">
        <v>88</v>
      </c>
      <c r="Q11" s="5" t="s">
        <v>49</v>
      </c>
      <c r="R11" s="5" t="s">
        <v>89</v>
      </c>
      <c r="S11" s="5" t="s">
        <v>50</v>
      </c>
      <c r="T11" s="5">
        <v>84.1</v>
      </c>
      <c r="U11" s="5">
        <v>86</v>
      </c>
      <c r="V11" s="5">
        <v>85.22</v>
      </c>
      <c r="W11" s="5">
        <v>87.59</v>
      </c>
      <c r="X11" s="5">
        <v>84.92</v>
      </c>
      <c r="Y11" s="2">
        <f t="shared" si="1"/>
        <v>427.83</v>
      </c>
      <c r="Z11" s="16">
        <f t="shared" ref="Z11:Z15" si="2">RANK(Y11,Y$10:Y$15)</f>
        <v>1</v>
      </c>
      <c r="AA11" s="8" t="s">
        <v>163</v>
      </c>
      <c r="AB11" s="8" t="s">
        <v>164</v>
      </c>
      <c r="AC11" s="8" t="s">
        <v>165</v>
      </c>
      <c r="AD11" s="8" t="s">
        <v>166</v>
      </c>
      <c r="AF11" s="8" t="s">
        <v>167</v>
      </c>
      <c r="AK11" s="5" t="s">
        <v>168</v>
      </c>
      <c r="AL11" s="8" t="s">
        <v>169</v>
      </c>
      <c r="AM11" s="9" t="str">
        <f>HYPERLINK("https://drive.google.com/file/d/1dMAA6imyhVXxR7gusJXgupxsduOKUquW/view?usp=drivesdk","AZERLIANI GEA - 0049857492 Bukti Pendaftaran PPDB 2021")</f>
        <v>AZERLIANI GEA - 0049857492 Bukti Pendaftaran PPDB 2021</v>
      </c>
      <c r="AN11" s="5" t="s">
        <v>170</v>
      </c>
    </row>
    <row r="12" spans="1:40" s="2" customFormat="1" x14ac:dyDescent="0.25">
      <c r="A12" s="3" t="s">
        <v>171</v>
      </c>
      <c r="B12" s="4">
        <v>44375.477597430552</v>
      </c>
      <c r="C12" s="5" t="s">
        <v>172</v>
      </c>
      <c r="D12" s="5" t="s">
        <v>38</v>
      </c>
      <c r="E12" s="5">
        <v>10402993</v>
      </c>
      <c r="F12" s="6" t="s">
        <v>173</v>
      </c>
      <c r="G12" s="5" t="s">
        <v>174</v>
      </c>
      <c r="H12" s="7">
        <v>38920</v>
      </c>
      <c r="I12" s="5" t="s">
        <v>175</v>
      </c>
      <c r="J12" s="5" t="s">
        <v>141</v>
      </c>
      <c r="K12" s="14">
        <v>6285213764759</v>
      </c>
      <c r="L12" s="5" t="s">
        <v>176</v>
      </c>
      <c r="M12" s="5" t="s">
        <v>177</v>
      </c>
      <c r="N12" s="5" t="s">
        <v>178</v>
      </c>
      <c r="O12" s="5" t="s">
        <v>179</v>
      </c>
      <c r="P12" s="5" t="s">
        <v>180</v>
      </c>
      <c r="Q12" s="5" t="s">
        <v>49</v>
      </c>
      <c r="R12" s="5" t="s">
        <v>89</v>
      </c>
      <c r="S12" s="5" t="s">
        <v>51</v>
      </c>
      <c r="T12" s="5">
        <v>79.77</v>
      </c>
      <c r="U12" s="5">
        <v>78.81</v>
      </c>
      <c r="V12" s="5">
        <v>80.040000000000006</v>
      </c>
      <c r="W12" s="5">
        <v>81.27</v>
      </c>
      <c r="X12" s="5">
        <v>79.540000000000006</v>
      </c>
      <c r="Y12" s="2">
        <f t="shared" si="1"/>
        <v>399.43</v>
      </c>
      <c r="Z12" s="16">
        <f t="shared" si="2"/>
        <v>4</v>
      </c>
      <c r="AA12" s="8" t="s">
        <v>181</v>
      </c>
      <c r="AB12" s="8" t="s">
        <v>182</v>
      </c>
      <c r="AC12" s="8" t="s">
        <v>183</v>
      </c>
      <c r="AD12" s="8" t="s">
        <v>184</v>
      </c>
      <c r="AF12" s="8" t="s">
        <v>185</v>
      </c>
      <c r="AK12" s="5" t="s">
        <v>186</v>
      </c>
      <c r="AL12" s="8" t="s">
        <v>187</v>
      </c>
      <c r="AM12" s="9" t="str">
        <f>HYPERLINK("https://drive.google.com/file/d/1uzdI0NDBDNaKjkhV_tGiw5LxuSFIwgT8/view?usp=drivesdk","FIRMAN ZEBUA - 0066561244 Bukti Pendaftaran PPDB 2021")</f>
        <v>FIRMAN ZEBUA - 0066561244 Bukti Pendaftaran PPDB 2021</v>
      </c>
      <c r="AN12" s="5" t="s">
        <v>188</v>
      </c>
    </row>
    <row r="13" spans="1:40" s="2" customFormat="1" x14ac:dyDescent="0.25">
      <c r="A13" s="3" t="s">
        <v>78</v>
      </c>
      <c r="B13" s="4">
        <v>44375.441890439819</v>
      </c>
      <c r="C13" s="5" t="s">
        <v>79</v>
      </c>
      <c r="D13" s="5" t="s">
        <v>38</v>
      </c>
      <c r="E13" s="5">
        <v>10402993</v>
      </c>
      <c r="F13" s="6" t="s">
        <v>80</v>
      </c>
      <c r="G13" s="5" t="s">
        <v>81</v>
      </c>
      <c r="H13" s="7">
        <v>38796</v>
      </c>
      <c r="I13" s="5" t="s">
        <v>82</v>
      </c>
      <c r="J13" s="5" t="s">
        <v>42</v>
      </c>
      <c r="K13" s="12" t="s">
        <v>83</v>
      </c>
      <c r="L13" s="5" t="s">
        <v>84</v>
      </c>
      <c r="M13" s="5" t="s">
        <v>85</v>
      </c>
      <c r="N13" s="5" t="s">
        <v>86</v>
      </c>
      <c r="O13" s="5" t="s">
        <v>87</v>
      </c>
      <c r="P13" s="5" t="s">
        <v>88</v>
      </c>
      <c r="Q13" s="5" t="s">
        <v>49</v>
      </c>
      <c r="R13" s="5" t="s">
        <v>89</v>
      </c>
      <c r="S13" s="5" t="s">
        <v>51</v>
      </c>
      <c r="T13" s="5">
        <v>83.18</v>
      </c>
      <c r="U13" s="5">
        <v>84.91</v>
      </c>
      <c r="V13" s="5" t="s">
        <v>90</v>
      </c>
      <c r="W13" s="5">
        <v>84.36</v>
      </c>
      <c r="X13" s="5">
        <v>81.22</v>
      </c>
      <c r="Y13" s="2">
        <f t="shared" si="1"/>
        <v>333.66999999999996</v>
      </c>
      <c r="Z13" s="16">
        <f t="shared" si="2"/>
        <v>6</v>
      </c>
      <c r="AA13" s="8" t="s">
        <v>91</v>
      </c>
      <c r="AB13" s="8" t="s">
        <v>92</v>
      </c>
      <c r="AC13" s="8" t="s">
        <v>93</v>
      </c>
      <c r="AD13" s="8" t="s">
        <v>94</v>
      </c>
      <c r="AF13" s="8" t="s">
        <v>95</v>
      </c>
      <c r="AK13" s="5" t="s">
        <v>96</v>
      </c>
      <c r="AL13" s="8" t="s">
        <v>97</v>
      </c>
      <c r="AM13" s="9" t="str">
        <f>HYPERLINK("https://drive.google.com/file/d/1SedTnZx8kGvAMazW_4BT2xKpS74zQzFv/view?usp=drivesdk","YUDESTIRA GEA - 0069145256 Bukti Pendaftaran PPDB 2021")</f>
        <v>YUDESTIRA GEA - 0069145256 Bukti Pendaftaran PPDB 2021</v>
      </c>
      <c r="AN13" s="5" t="s">
        <v>98</v>
      </c>
    </row>
    <row r="14" spans="1:40" s="2" customFormat="1" x14ac:dyDescent="0.25">
      <c r="A14" s="3" t="s">
        <v>207</v>
      </c>
      <c r="B14" s="4">
        <v>44375.486348182865</v>
      </c>
      <c r="C14" s="5" t="s">
        <v>208</v>
      </c>
      <c r="D14" s="5" t="s">
        <v>38</v>
      </c>
      <c r="E14" s="5">
        <v>10402993</v>
      </c>
      <c r="F14" s="6" t="s">
        <v>209</v>
      </c>
      <c r="G14" s="5" t="s">
        <v>210</v>
      </c>
      <c r="H14" s="7">
        <v>38699</v>
      </c>
      <c r="I14" s="5" t="s">
        <v>175</v>
      </c>
      <c r="J14" s="5" t="s">
        <v>141</v>
      </c>
      <c r="K14" s="14">
        <v>6282259206953</v>
      </c>
      <c r="L14" s="5" t="s">
        <v>211</v>
      </c>
      <c r="M14" s="5" t="s">
        <v>212</v>
      </c>
      <c r="N14" s="5" t="s">
        <v>213</v>
      </c>
      <c r="O14" s="5" t="s">
        <v>214</v>
      </c>
      <c r="P14" s="5" t="s">
        <v>215</v>
      </c>
      <c r="Q14" s="5" t="s">
        <v>49</v>
      </c>
      <c r="R14" s="5" t="s">
        <v>89</v>
      </c>
      <c r="S14" s="5" t="s">
        <v>216</v>
      </c>
      <c r="T14" s="5">
        <v>83</v>
      </c>
      <c r="U14" s="5">
        <v>83.59</v>
      </c>
      <c r="V14" s="5">
        <v>83.27</v>
      </c>
      <c r="W14" s="5">
        <v>87</v>
      </c>
      <c r="X14" s="5">
        <v>83.63</v>
      </c>
      <c r="Y14" s="2">
        <f t="shared" si="1"/>
        <v>420.49</v>
      </c>
      <c r="Z14" s="16">
        <f t="shared" si="2"/>
        <v>2</v>
      </c>
      <c r="AA14" s="8" t="s">
        <v>217</v>
      </c>
      <c r="AB14" s="8" t="s">
        <v>218</v>
      </c>
      <c r="AC14" s="8" t="s">
        <v>219</v>
      </c>
      <c r="AD14" s="8" t="s">
        <v>220</v>
      </c>
      <c r="AF14" s="8" t="s">
        <v>221</v>
      </c>
      <c r="AK14" s="5" t="s">
        <v>222</v>
      </c>
      <c r="AL14" s="8" t="s">
        <v>223</v>
      </c>
      <c r="AM14" s="9" t="str">
        <f>HYPERLINK("https://drive.google.com/file/d/1NXBWIh84XoZXPD4HS0x7GJznbbnMJeP6/view?usp=drivesdk","IQBAL FAHMI WIDODO - 0059997442 Bukti Pendaftaran PPDB 2021")</f>
        <v>IQBAL FAHMI WIDODO - 0059997442 Bukti Pendaftaran PPDB 2021</v>
      </c>
      <c r="AN14" s="5" t="s">
        <v>224</v>
      </c>
    </row>
    <row r="15" spans="1:40" s="2" customFormat="1" x14ac:dyDescent="0.25">
      <c r="A15" s="3" t="s">
        <v>295</v>
      </c>
      <c r="B15" s="4">
        <v>44375.545935243055</v>
      </c>
      <c r="C15" s="5" t="s">
        <v>296</v>
      </c>
      <c r="D15" s="5" t="s">
        <v>38</v>
      </c>
      <c r="E15" s="5">
        <v>69754573</v>
      </c>
      <c r="F15" s="6" t="s">
        <v>297</v>
      </c>
      <c r="G15" s="5" t="s">
        <v>298</v>
      </c>
      <c r="H15" s="7">
        <v>38651</v>
      </c>
      <c r="I15" s="5" t="s">
        <v>299</v>
      </c>
      <c r="J15" s="5" t="s">
        <v>141</v>
      </c>
      <c r="K15" s="12" t="s">
        <v>300</v>
      </c>
      <c r="L15" s="5" t="s">
        <v>301</v>
      </c>
      <c r="M15" s="5" t="s">
        <v>302</v>
      </c>
      <c r="N15" s="5" t="s">
        <v>303</v>
      </c>
      <c r="O15" s="5" t="s">
        <v>304</v>
      </c>
      <c r="P15" s="5" t="s">
        <v>305</v>
      </c>
      <c r="Q15" s="5" t="s">
        <v>49</v>
      </c>
      <c r="R15" s="5" t="s">
        <v>89</v>
      </c>
      <c r="S15" s="5" t="s">
        <v>51</v>
      </c>
      <c r="T15" s="5">
        <v>76.5</v>
      </c>
      <c r="U15" s="5">
        <v>71.2</v>
      </c>
      <c r="V15" s="5">
        <v>79.8</v>
      </c>
      <c r="W15" s="5">
        <v>81.87</v>
      </c>
      <c r="X15" s="5">
        <v>83.85</v>
      </c>
      <c r="Y15" s="2">
        <f t="shared" si="1"/>
        <v>393.22</v>
      </c>
      <c r="Z15" s="16">
        <f t="shared" si="2"/>
        <v>5</v>
      </c>
      <c r="AA15" s="8" t="s">
        <v>306</v>
      </c>
      <c r="AB15" s="8" t="s">
        <v>307</v>
      </c>
      <c r="AC15" s="5" t="s">
        <v>308</v>
      </c>
      <c r="AD15" s="8" t="s">
        <v>309</v>
      </c>
      <c r="AF15" s="8" t="s">
        <v>310</v>
      </c>
      <c r="AK15" s="5" t="s">
        <v>311</v>
      </c>
      <c r="AL15" s="8" t="s">
        <v>312</v>
      </c>
      <c r="AM15" s="9" t="str">
        <f>HYPERLINK("https://drive.google.com/file/d/1uIwTe4wOTdzDgx7ARRKBlZPU3qBOT_rq/view?usp=drivesdk","ZASKIA RAMADANI - 0058337204 Bukti Pendaftaran PPDB 2021")</f>
        <v>ZASKIA RAMADANI - 0058337204 Bukti Pendaftaran PPDB 2021</v>
      </c>
      <c r="AN15" s="5" t="s">
        <v>313</v>
      </c>
    </row>
    <row r="16" spans="1:40" s="10" customFormat="1" x14ac:dyDescent="0.25">
      <c r="K16" s="13"/>
      <c r="Y16" s="11"/>
      <c r="Z16" s="15"/>
    </row>
    <row r="17" spans="1:40" s="2" customFormat="1" x14ac:dyDescent="0.25">
      <c r="A17" s="3" t="s">
        <v>225</v>
      </c>
      <c r="B17" s="4">
        <v>44375.49026741898</v>
      </c>
      <c r="C17" s="5" t="s">
        <v>226</v>
      </c>
      <c r="D17" s="5" t="s">
        <v>38</v>
      </c>
      <c r="E17" s="5">
        <v>10402993</v>
      </c>
      <c r="F17" s="6" t="s">
        <v>227</v>
      </c>
      <c r="G17" s="5" t="s">
        <v>228</v>
      </c>
      <c r="H17" s="7">
        <v>38718</v>
      </c>
      <c r="I17" s="5" t="s">
        <v>175</v>
      </c>
      <c r="J17" s="5" t="s">
        <v>141</v>
      </c>
      <c r="K17" s="12" t="s">
        <v>229</v>
      </c>
      <c r="L17" s="5" t="s">
        <v>230</v>
      </c>
      <c r="M17" s="5" t="s">
        <v>231</v>
      </c>
      <c r="N17" s="5" t="s">
        <v>232</v>
      </c>
      <c r="O17" s="5" t="s">
        <v>233</v>
      </c>
      <c r="P17" s="5" t="s">
        <v>234</v>
      </c>
      <c r="Q17" s="5" t="s">
        <v>49</v>
      </c>
      <c r="R17" s="5" t="s">
        <v>216</v>
      </c>
      <c r="S17" s="5" t="s">
        <v>89</v>
      </c>
      <c r="T17" s="5">
        <v>79.905000000000001</v>
      </c>
      <c r="U17" s="5">
        <v>79.545000000000002</v>
      </c>
      <c r="V17" s="5">
        <v>80.814999999999998</v>
      </c>
      <c r="W17" s="5">
        <v>80.635000000000005</v>
      </c>
      <c r="X17" s="5">
        <v>80.319999999999993</v>
      </c>
      <c r="Y17" s="2">
        <f>SUM(T17:X17)</f>
        <v>401.21999999999997</v>
      </c>
      <c r="Z17" s="16">
        <f>RANK(Y17,Y$17:Y$20)</f>
        <v>3</v>
      </c>
      <c r="AA17" s="8" t="s">
        <v>235</v>
      </c>
      <c r="AB17" s="8" t="s">
        <v>236</v>
      </c>
      <c r="AC17" s="8" t="s">
        <v>237</v>
      </c>
      <c r="AD17" s="8" t="s">
        <v>238</v>
      </c>
      <c r="AF17" s="8" t="s">
        <v>239</v>
      </c>
      <c r="AK17" s="5" t="s">
        <v>240</v>
      </c>
      <c r="AL17" s="8" t="s">
        <v>241</v>
      </c>
      <c r="AM17" s="9" t="str">
        <f>HYPERLINK("https://drive.google.com/file/d/1Gh1jUCOIf4xlJDiO67XTKjvnyyA3gOke/view?usp=drivesdk","JONATAN JEPRI SAPUTRA - 0069211730 Bukti Pendaftaran PPDB 2021")</f>
        <v>JONATAN JEPRI SAPUTRA - 0069211730 Bukti Pendaftaran PPDB 2021</v>
      </c>
      <c r="AN17" s="5" t="s">
        <v>242</v>
      </c>
    </row>
    <row r="18" spans="1:40" s="2" customFormat="1" x14ac:dyDescent="0.25">
      <c r="A18" s="3" t="s">
        <v>243</v>
      </c>
      <c r="B18" s="4">
        <v>44375.495310810184</v>
      </c>
      <c r="C18" s="5" t="s">
        <v>244</v>
      </c>
      <c r="D18" s="5" t="s">
        <v>38</v>
      </c>
      <c r="E18" s="5">
        <v>10402993</v>
      </c>
      <c r="F18" s="6" t="s">
        <v>245</v>
      </c>
      <c r="G18" s="5" t="s">
        <v>246</v>
      </c>
      <c r="H18" s="7">
        <v>38809</v>
      </c>
      <c r="I18" s="5" t="s">
        <v>247</v>
      </c>
      <c r="J18" s="5" t="s">
        <v>141</v>
      </c>
      <c r="K18" s="14">
        <v>6282251963389</v>
      </c>
      <c r="L18" s="5" t="s">
        <v>248</v>
      </c>
      <c r="M18" s="5" t="s">
        <v>249</v>
      </c>
      <c r="N18" s="5" t="s">
        <v>250</v>
      </c>
      <c r="O18" s="5" t="s">
        <v>251</v>
      </c>
      <c r="P18" s="5" t="s">
        <v>252</v>
      </c>
      <c r="Q18" s="5" t="s">
        <v>49</v>
      </c>
      <c r="R18" s="5" t="s">
        <v>216</v>
      </c>
      <c r="S18" s="5" t="s">
        <v>89</v>
      </c>
      <c r="T18" s="5">
        <v>79.22</v>
      </c>
      <c r="U18" s="5">
        <v>79</v>
      </c>
      <c r="V18" s="5">
        <v>79.319999999999993</v>
      </c>
      <c r="W18" s="5">
        <v>80.41</v>
      </c>
      <c r="X18" s="5">
        <v>70.86</v>
      </c>
      <c r="Y18" s="2">
        <f>SUM(T18:X18)</f>
        <v>388.81</v>
      </c>
      <c r="Z18" s="16">
        <f t="shared" ref="Z18:Z20" si="3">RANK(Y18,Y$17:Y$20)</f>
        <v>4</v>
      </c>
      <c r="AA18" s="8" t="s">
        <v>253</v>
      </c>
      <c r="AB18" s="8" t="s">
        <v>254</v>
      </c>
      <c r="AC18" s="8" t="s">
        <v>255</v>
      </c>
      <c r="AD18" s="8" t="s">
        <v>256</v>
      </c>
      <c r="AF18" s="8" t="s">
        <v>257</v>
      </c>
      <c r="AK18" s="5" t="s">
        <v>258</v>
      </c>
      <c r="AL18" s="8" t="s">
        <v>259</v>
      </c>
      <c r="AM18" s="9" t="str">
        <f>HYPERLINK("https://drive.google.com/file/d/1wsyO-ALppN--x6QDZeZPyYMD6MFkafF_/view?usp=drivesdk","BRESTON LEONALDI SIBURIAN - 0062774048 Bukti Pendaftaran PPDB 2021")</f>
        <v>BRESTON LEONALDI SIBURIAN - 0062774048 Bukti Pendaftaran PPDB 2021</v>
      </c>
      <c r="AN18" s="5" t="s">
        <v>260</v>
      </c>
    </row>
    <row r="19" spans="1:40" s="2" customFormat="1" x14ac:dyDescent="0.25">
      <c r="A19" s="3" t="s">
        <v>261</v>
      </c>
      <c r="B19" s="4">
        <v>44375.507524791668</v>
      </c>
      <c r="C19" s="5" t="s">
        <v>262</v>
      </c>
      <c r="D19" s="5" t="s">
        <v>38</v>
      </c>
      <c r="E19" s="5">
        <v>69878256</v>
      </c>
      <c r="F19" s="6" t="s">
        <v>263</v>
      </c>
      <c r="G19" s="5" t="s">
        <v>264</v>
      </c>
      <c r="H19" s="7">
        <v>38152</v>
      </c>
      <c r="I19" s="5" t="s">
        <v>247</v>
      </c>
      <c r="J19" s="5" t="s">
        <v>141</v>
      </c>
      <c r="K19" s="14">
        <v>6282284069541</v>
      </c>
      <c r="L19" s="5" t="s">
        <v>265</v>
      </c>
      <c r="M19" s="5" t="s">
        <v>266</v>
      </c>
      <c r="N19" s="5" t="s">
        <v>267</v>
      </c>
      <c r="O19" s="5" t="s">
        <v>268</v>
      </c>
      <c r="P19" s="5" t="s">
        <v>269</v>
      </c>
      <c r="Q19" s="5" t="s">
        <v>49</v>
      </c>
      <c r="R19" s="5" t="s">
        <v>216</v>
      </c>
      <c r="S19" s="5" t="s">
        <v>89</v>
      </c>
      <c r="T19" s="5">
        <v>85.45</v>
      </c>
      <c r="U19" s="5">
        <v>86.92</v>
      </c>
      <c r="V19" s="5">
        <v>84.75</v>
      </c>
      <c r="W19" s="5">
        <v>78.790000000000006</v>
      </c>
      <c r="X19" s="5">
        <v>87.7</v>
      </c>
      <c r="Y19" s="2">
        <f>SUM(T19:X19)</f>
        <v>423.61</v>
      </c>
      <c r="Z19" s="16">
        <f t="shared" si="3"/>
        <v>1</v>
      </c>
      <c r="AA19" s="8" t="s">
        <v>270</v>
      </c>
      <c r="AB19" s="8" t="s">
        <v>271</v>
      </c>
      <c r="AC19" s="8" t="s">
        <v>272</v>
      </c>
      <c r="AD19" s="8" t="s">
        <v>273</v>
      </c>
      <c r="AF19" s="8" t="s">
        <v>274</v>
      </c>
      <c r="AK19" s="5" t="s">
        <v>275</v>
      </c>
      <c r="AL19" s="8" t="s">
        <v>276</v>
      </c>
      <c r="AM19" s="9" t="str">
        <f>HYPERLINK("https://drive.google.com/file/d/1DVY2RnqQNvc3seyySFpFvEn_7EgGi9Af/view?usp=drivesdk","RENDI WARDANA - 0047652460 Bukti Pendaftaran PPDB 2021")</f>
        <v>RENDI WARDANA - 0047652460 Bukti Pendaftaran PPDB 2021</v>
      </c>
      <c r="AN19" s="5" t="s">
        <v>277</v>
      </c>
    </row>
    <row r="20" spans="1:40" s="2" customFormat="1" x14ac:dyDescent="0.25">
      <c r="A20" s="3" t="s">
        <v>278</v>
      </c>
      <c r="B20" s="4">
        <v>44375.536804328702</v>
      </c>
      <c r="C20" s="5" t="s">
        <v>279</v>
      </c>
      <c r="D20" s="5" t="s">
        <v>38</v>
      </c>
      <c r="E20" s="5">
        <v>10402993</v>
      </c>
      <c r="F20" s="6" t="s">
        <v>280</v>
      </c>
      <c r="G20" s="5" t="s">
        <v>281</v>
      </c>
      <c r="H20" s="7">
        <v>38552</v>
      </c>
      <c r="I20" s="5" t="s">
        <v>175</v>
      </c>
      <c r="J20" s="5" t="s">
        <v>141</v>
      </c>
      <c r="K20" s="14">
        <v>6285274912010</v>
      </c>
      <c r="L20" s="5" t="s">
        <v>282</v>
      </c>
      <c r="M20" s="5" t="s">
        <v>283</v>
      </c>
      <c r="N20" s="5" t="s">
        <v>284</v>
      </c>
      <c r="O20" s="5" t="s">
        <v>285</v>
      </c>
      <c r="P20" s="5" t="s">
        <v>286</v>
      </c>
      <c r="Q20" s="5" t="s">
        <v>49</v>
      </c>
      <c r="R20" s="5" t="s">
        <v>216</v>
      </c>
      <c r="S20" s="5" t="s">
        <v>89</v>
      </c>
      <c r="T20" s="5">
        <v>80.09</v>
      </c>
      <c r="U20" s="5">
        <v>80.540000000000006</v>
      </c>
      <c r="V20" s="5">
        <v>81.55</v>
      </c>
      <c r="W20" s="5">
        <v>82</v>
      </c>
      <c r="X20" s="5">
        <v>79.13</v>
      </c>
      <c r="Y20" s="2">
        <f>SUM(T20:X20)</f>
        <v>403.31</v>
      </c>
      <c r="Z20" s="16">
        <f t="shared" si="3"/>
        <v>2</v>
      </c>
      <c r="AA20" s="8" t="s">
        <v>287</v>
      </c>
      <c r="AB20" s="8" t="s">
        <v>288</v>
      </c>
      <c r="AC20" s="8" t="s">
        <v>289</v>
      </c>
      <c r="AD20" s="8" t="s">
        <v>290</v>
      </c>
      <c r="AF20" s="8" t="s">
        <v>291</v>
      </c>
      <c r="AK20" s="5" t="s">
        <v>292</v>
      </c>
      <c r="AL20" s="8" t="s">
        <v>293</v>
      </c>
      <c r="AM20" s="9" t="str">
        <f>HYPERLINK("https://drive.google.com/file/d/1fn2pwoPSdcdwd8lCFEAjYkQZ_R_P7Uoj/view?usp=drivesdk","MUHAMMAD NURYUDO - 0056659322 Bukti Pendaftaran PPDB 2021")</f>
        <v>MUHAMMAD NURYUDO - 0056659322 Bukti Pendaftaran PPDB 2021</v>
      </c>
      <c r="AN20" s="5" t="s">
        <v>294</v>
      </c>
    </row>
  </sheetData>
  <sortState ref="T24:T27">
    <sortCondition descending="1" ref="T24"/>
  </sortState>
  <hyperlinks>
    <hyperlink ref="AA5" r:id="rId1"/>
    <hyperlink ref="AB5" r:id="rId2"/>
    <hyperlink ref="AD5" r:id="rId3"/>
    <hyperlink ref="AF5" r:id="rId4"/>
    <hyperlink ref="AL5" r:id="rId5"/>
    <hyperlink ref="AA6" r:id="rId6"/>
    <hyperlink ref="AB6" r:id="rId7"/>
    <hyperlink ref="AD6" r:id="rId8"/>
    <hyperlink ref="AF6" r:id="rId9"/>
    <hyperlink ref="AL6" r:id="rId10"/>
    <hyperlink ref="AA13" r:id="rId11"/>
    <hyperlink ref="AB13" r:id="rId12"/>
    <hyperlink ref="AC13" r:id="rId13"/>
    <hyperlink ref="AD13" r:id="rId14"/>
    <hyperlink ref="AF13" r:id="rId15"/>
    <hyperlink ref="AL13" r:id="rId16"/>
    <hyperlink ref="AA7" r:id="rId17"/>
    <hyperlink ref="AB7" r:id="rId18"/>
    <hyperlink ref="AC7" r:id="rId19"/>
    <hyperlink ref="AD7" r:id="rId20"/>
    <hyperlink ref="AF7" r:id="rId21"/>
    <hyperlink ref="AL7" r:id="rId22"/>
    <hyperlink ref="AA3" r:id="rId23"/>
    <hyperlink ref="AB3" r:id="rId24"/>
    <hyperlink ref="AD3" r:id="rId25"/>
    <hyperlink ref="AF3" r:id="rId26"/>
    <hyperlink ref="AL3" r:id="rId27"/>
    <hyperlink ref="AA10" r:id="rId28"/>
    <hyperlink ref="AB10" r:id="rId29"/>
    <hyperlink ref="AC10" r:id="rId30"/>
    <hyperlink ref="AD10" r:id="rId31"/>
    <hyperlink ref="AF10" r:id="rId32"/>
    <hyperlink ref="AL10" r:id="rId33"/>
    <hyperlink ref="AA11" r:id="rId34"/>
    <hyperlink ref="AB11" r:id="rId35"/>
    <hyperlink ref="AC11" r:id="rId36"/>
    <hyperlink ref="AD11" r:id="rId37"/>
    <hyperlink ref="AF11" r:id="rId38"/>
    <hyperlink ref="AL11" r:id="rId39"/>
    <hyperlink ref="AA12" r:id="rId40"/>
    <hyperlink ref="AB12" r:id="rId41"/>
    <hyperlink ref="AC12" r:id="rId42"/>
    <hyperlink ref="AD12" r:id="rId43"/>
    <hyperlink ref="AF12" r:id="rId44"/>
    <hyperlink ref="AL12" r:id="rId45"/>
    <hyperlink ref="AA8" r:id="rId46"/>
    <hyperlink ref="AB8" r:id="rId47"/>
    <hyperlink ref="AC8" r:id="rId48"/>
    <hyperlink ref="AD8" r:id="rId49"/>
    <hyperlink ref="AF8" r:id="rId50"/>
    <hyperlink ref="AL8" r:id="rId51"/>
    <hyperlink ref="AA14" r:id="rId52"/>
    <hyperlink ref="AB14" r:id="rId53"/>
    <hyperlink ref="AC14" r:id="rId54"/>
    <hyperlink ref="AD14" r:id="rId55"/>
    <hyperlink ref="AF14" r:id="rId56"/>
    <hyperlink ref="AL14" r:id="rId57"/>
    <hyperlink ref="AA17" r:id="rId58"/>
    <hyperlink ref="AB17" r:id="rId59"/>
    <hyperlink ref="AC17" r:id="rId60"/>
    <hyperlink ref="AD17" r:id="rId61"/>
    <hyperlink ref="AF17" r:id="rId62"/>
    <hyperlink ref="AL17" r:id="rId63"/>
    <hyperlink ref="AA18" r:id="rId64"/>
    <hyperlink ref="AB18" r:id="rId65"/>
    <hyperlink ref="AC18" r:id="rId66"/>
    <hyperlink ref="AD18" r:id="rId67"/>
    <hyperlink ref="AF18" r:id="rId68"/>
    <hyperlink ref="AL18" r:id="rId69"/>
    <hyperlink ref="AA19" r:id="rId70"/>
    <hyperlink ref="AB19" r:id="rId71"/>
    <hyperlink ref="AC19" r:id="rId72"/>
    <hyperlink ref="AD19" r:id="rId73"/>
    <hyperlink ref="AF19" r:id="rId74"/>
    <hyperlink ref="AL19" r:id="rId75"/>
    <hyperlink ref="AA20" r:id="rId76"/>
    <hyperlink ref="AB20" r:id="rId77"/>
    <hyperlink ref="AC20" r:id="rId78"/>
    <hyperlink ref="AD20" r:id="rId79"/>
    <hyperlink ref="AF20" r:id="rId80"/>
    <hyperlink ref="AL20" r:id="rId81"/>
    <hyperlink ref="AA15" r:id="rId82"/>
    <hyperlink ref="AB15" r:id="rId83"/>
    <hyperlink ref="AD15" r:id="rId84"/>
    <hyperlink ref="AF15" r:id="rId85"/>
    <hyperlink ref="AL15" r:id="rId86"/>
    <hyperlink ref="C6" r:id="rId8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0" sqref="F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PRESTASI</vt:lpstr>
      <vt:lpstr>AFIRMASI</vt:lpstr>
      <vt:lpstr>TEMPATAN</vt:lpstr>
      <vt:lpstr>PERPINDAHAN ORG TUA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EliteBook</cp:lastModifiedBy>
  <dcterms:created xsi:type="dcterms:W3CDTF">2021-06-28T13:28:54Z</dcterms:created>
  <dcterms:modified xsi:type="dcterms:W3CDTF">2021-06-29T05:08:56Z</dcterms:modified>
</cp:coreProperties>
</file>